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X:\Relacionamento com o Investidor\00Resultados\2020\3T20\"/>
    </mc:Choice>
  </mc:AlternateContent>
  <xr:revisionPtr revIDLastSave="0" documentId="8_{61C0B7D1-0541-4F71-A3B7-F36FB940FF0E}" xr6:coauthVersionLast="41" xr6:coauthVersionMax="41" xr10:uidLastSave="{00000000-0000-0000-0000-000000000000}"/>
  <bookViews>
    <workbookView showSheetTabs="0" xWindow="-120" yWindow="-120" windowWidth="20730" windowHeight="11160" tabRatio="783" xr2:uid="{00000000-000D-0000-FFFF-FFFF00000000}"/>
  </bookViews>
  <sheets>
    <sheet name="Sumário" sheetId="1" r:id="rId1"/>
    <sheet name="Balanço Patrimonial" sheetId="2" r:id="rId2"/>
    <sheet name="Demonstração do Resultado" sheetId="4" r:id="rId3"/>
    <sheet name="Despesas Administrativas" sheetId="5" r:id="rId4"/>
    <sheet name="Despesas de Pessoal" sheetId="6" r:id="rId5"/>
    <sheet name="Receitas e Despesas" sheetId="7" r:id="rId6"/>
    <sheet name="Títulos Valores Mobiliários" sheetId="10" r:id="rId7"/>
    <sheet name="Resultado Títulos Valores Mob." sheetId="11" state="hidden" r:id="rId8"/>
    <sheet name="Resultado de Cessão de Crédito" sheetId="16" state="hidden" r:id="rId9"/>
    <sheet name="Operações de Crédito" sheetId="12" r:id="rId10"/>
    <sheet name="Rendas Op. Créd. e Arrend. Merc" sheetId="13" r:id="rId11"/>
    <sheet name="Despesas de depositos- captaçao" sheetId="14" r:id="rId12"/>
  </sheets>
  <externalReferences>
    <externalReference r:id="rId13"/>
  </externalReferences>
  <definedNames>
    <definedName name="_xlnm.Print_Area" localSheetId="3">'Despesas Administrativas'!$B$2:$Y$25</definedName>
    <definedName name="_xlnm.Print_Area" localSheetId="11">'Despesas de depositos- captaçao'!$B$2:$Y$21</definedName>
    <definedName name="_xlnm.Print_Area" localSheetId="4">'Despesas de Pessoal'!$B$2:$Y$16</definedName>
    <definedName name="_xlnm.Print_Area" localSheetId="9">'Operações de Crédito'!$B$2:$Y$18</definedName>
    <definedName name="_xlnm.Print_Area" localSheetId="5">'Receitas e Despesas'!$B$2:$Y$19</definedName>
    <definedName name="_xlnm.Print_Area" localSheetId="10">'Rendas Op. Créd. e Arrend. Merc'!$B$2:$Y$21</definedName>
    <definedName name="_xlnm.Print_Area" localSheetId="8">'Resultado de Cessão de Crédito'!$B$2:$X$14</definedName>
    <definedName name="_xlnm.Print_Area" localSheetId="7">'Resultado Títulos Valores Mob.'!$B$2:$X$13</definedName>
    <definedName name="_xlnm.Print_Area" localSheetId="0">Sumário!$B$4:$D$12</definedName>
    <definedName name="_xlnm.Print_Area" localSheetId="6">'Títulos Valores Mobiliários'!$B$2:$Y$51</definedName>
    <definedName name="_xlnm.Criteria" localSheetId="1">'[1]PUB-PAT'!#REF!</definedName>
    <definedName name="_xlnm.Criteria" localSheetId="2">'[1]PUB-PAT'!#REF!</definedName>
    <definedName name="_xlnm.Criteria" localSheetId="3">'[1]PUB-PAT'!#REF!</definedName>
    <definedName name="_xlnm.Criteria" localSheetId="11">'[1]PUB-PAT'!#REF!</definedName>
    <definedName name="_xlnm.Criteria" localSheetId="4">'[1]PUB-PAT'!#REF!</definedName>
    <definedName name="_xlnm.Criteria" localSheetId="9">'[1]PUB-PAT'!#REF!</definedName>
    <definedName name="_xlnm.Criteria" localSheetId="5">'[1]PUB-PAT'!#REF!</definedName>
    <definedName name="_xlnm.Criteria" localSheetId="10">'[1]PUB-PAT'!#REF!</definedName>
    <definedName name="_xlnm.Criteria" localSheetId="8">'[1]PUB-PAT'!#REF!</definedName>
    <definedName name="_xlnm.Criteria" localSheetId="7">'[1]PUB-PAT'!#REF!</definedName>
    <definedName name="_xlnm.Criteria" localSheetId="6">'[1]PUB-PAT'!#REF!</definedName>
    <definedName name="_xlnm.Criteria">'[1]PUB-PAT'!#REF!</definedName>
    <definedName name="_xlnm.Print_Titles" localSheetId="3">'Despesas Administrativas'!$B:$B</definedName>
    <definedName name="_xlnm.Print_Titles" localSheetId="11">'Despesas de depositos- captaçao'!$B:$B</definedName>
    <definedName name="_xlnm.Print_Titles" localSheetId="4">'Despesas de Pessoal'!$B:$B</definedName>
    <definedName name="_xlnm.Print_Titles" localSheetId="9">'Operações de Crédito'!$B:$B</definedName>
    <definedName name="_xlnm.Print_Titles" localSheetId="5">'Receitas e Despesas'!$B:$B</definedName>
    <definedName name="_xlnm.Print_Titles" localSheetId="10">'Rendas Op. Créd. e Arrend. Merc'!$B:$B</definedName>
    <definedName name="_xlnm.Print_Titles" localSheetId="8">'Resultado de Cessão de Crédito'!$B:$B</definedName>
    <definedName name="_xlnm.Print_Titles" localSheetId="7">'Resultado Títulos Valores Mob.'!$B:$B</definedName>
    <definedName name="_xlnm.Print_Titles" localSheetId="6">'Títulos Valores Mobiliários'!$B:$B</definedName>
    <definedName name="Z_0AEBAABE_448B_4B3E_BC75_28970EE90276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0AEBAABE_448B_4B3E_BC75_28970EE90276_.wvu.Cols" localSheetId="11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0AEBAABE_448B_4B3E_BC75_28970EE90276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0AEBAABE_448B_4B3E_BC75_28970EE90276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0AEBAABE_448B_4B3E_BC75_28970EE90276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0AEBAABE_448B_4B3E_BC75_28970EE90276_.wvu.Cols" localSheetId="10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0AEBAABE_448B_4B3E_BC75_28970EE90276_.wvu.Cols" localSheetId="8" hidden="1">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</definedName>
    <definedName name="Z_0AEBAABE_448B_4B3E_BC75_28970EE90276_.wvu.Cols" localSheetId="7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0AEBAABE_448B_4B3E_BC75_28970EE90276_.wvu.Cols" localSheetId="6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0AEBAABE_448B_4B3E_BC75_28970EE90276_.wvu.PrintArea" localSheetId="3" hidden="1">'Despesas Administrativas'!$B$2:$Y$25</definedName>
    <definedName name="Z_0AEBAABE_448B_4B3E_BC75_28970EE90276_.wvu.PrintArea" localSheetId="11" hidden="1">'Despesas de depositos- captaçao'!$B$2:$Y$21</definedName>
    <definedName name="Z_0AEBAABE_448B_4B3E_BC75_28970EE90276_.wvu.PrintArea" localSheetId="4" hidden="1">'Despesas de Pessoal'!$B$2:$Y$16</definedName>
    <definedName name="Z_0AEBAABE_448B_4B3E_BC75_28970EE90276_.wvu.PrintArea" localSheetId="9" hidden="1">'Operações de Crédito'!$B$2:$Y$18</definedName>
    <definedName name="Z_0AEBAABE_448B_4B3E_BC75_28970EE90276_.wvu.PrintArea" localSheetId="5" hidden="1">'Receitas e Despesas'!$B$2:$Y$19</definedName>
    <definedName name="Z_0AEBAABE_448B_4B3E_BC75_28970EE90276_.wvu.PrintArea" localSheetId="10" hidden="1">'Rendas Op. Créd. e Arrend. Merc'!$B$2:$Y$21</definedName>
    <definedName name="Z_0AEBAABE_448B_4B3E_BC75_28970EE90276_.wvu.PrintArea" localSheetId="8" hidden="1">'Resultado de Cessão de Crédito'!$B$2:$X$14</definedName>
    <definedName name="Z_0AEBAABE_448B_4B3E_BC75_28970EE90276_.wvu.PrintArea" localSheetId="7" hidden="1">'Resultado Títulos Valores Mob.'!$B$2:$X$13</definedName>
    <definedName name="Z_0AEBAABE_448B_4B3E_BC75_28970EE90276_.wvu.PrintArea" localSheetId="0" hidden="1">Sumário!$B$4:$D$12</definedName>
    <definedName name="Z_0AEBAABE_448B_4B3E_BC75_28970EE90276_.wvu.PrintArea" localSheetId="6" hidden="1">'Títulos Valores Mobiliários'!$B$2:$Y$51</definedName>
    <definedName name="Z_0AEBAABE_448B_4B3E_BC75_28970EE90276_.wvu.PrintTitles" localSheetId="3" hidden="1">'Despesas Administrativas'!$B:$B</definedName>
    <definedName name="Z_0AEBAABE_448B_4B3E_BC75_28970EE90276_.wvu.PrintTitles" localSheetId="11" hidden="1">'Despesas de depositos- captaçao'!$B:$B</definedName>
    <definedName name="Z_0AEBAABE_448B_4B3E_BC75_28970EE90276_.wvu.PrintTitles" localSheetId="4" hidden="1">'Despesas de Pessoal'!$B:$B</definedName>
    <definedName name="Z_0AEBAABE_448B_4B3E_BC75_28970EE90276_.wvu.PrintTitles" localSheetId="9" hidden="1">'Operações de Crédito'!$B:$B</definedName>
    <definedName name="Z_0AEBAABE_448B_4B3E_BC75_28970EE90276_.wvu.PrintTitles" localSheetId="5" hidden="1">'Receitas e Despesas'!$B:$B</definedName>
    <definedName name="Z_0AEBAABE_448B_4B3E_BC75_28970EE90276_.wvu.PrintTitles" localSheetId="10" hidden="1">'Rendas Op. Créd. e Arrend. Merc'!$B:$B</definedName>
    <definedName name="Z_0AEBAABE_448B_4B3E_BC75_28970EE90276_.wvu.PrintTitles" localSheetId="8" hidden="1">'Resultado de Cessão de Crédito'!$B:$B</definedName>
    <definedName name="Z_0AEBAABE_448B_4B3E_BC75_28970EE90276_.wvu.PrintTitles" localSheetId="7" hidden="1">'Resultado Títulos Valores Mob.'!$B:$B</definedName>
    <definedName name="Z_0AEBAABE_448B_4B3E_BC75_28970EE90276_.wvu.PrintTitles" localSheetId="6" hidden="1">'Títulos Valores Mobiliários'!$B:$B</definedName>
    <definedName name="Z_25BA17B7_2C09_419A_A76E_46AD397B1880_.wvu.PrintArea" localSheetId="3" hidden="1">'Despesas Administrativas'!$B$2:$Y$25</definedName>
    <definedName name="Z_25BA17B7_2C09_419A_A76E_46AD397B1880_.wvu.PrintArea" localSheetId="11" hidden="1">'Despesas de depositos- captaçao'!$B$2:$Y$21</definedName>
    <definedName name="Z_25BA17B7_2C09_419A_A76E_46AD397B1880_.wvu.PrintArea" localSheetId="4" hidden="1">'Despesas de Pessoal'!$B$2:$Y$16</definedName>
    <definedName name="Z_25BA17B7_2C09_419A_A76E_46AD397B1880_.wvu.PrintArea" localSheetId="9" hidden="1">'Operações de Crédito'!$B$2:$Y$18</definedName>
    <definedName name="Z_25BA17B7_2C09_419A_A76E_46AD397B1880_.wvu.PrintArea" localSheetId="5" hidden="1">'Receitas e Despesas'!$B$2:$Y$19</definedName>
    <definedName name="Z_25BA17B7_2C09_419A_A76E_46AD397B1880_.wvu.PrintArea" localSheetId="10" hidden="1">'Rendas Op. Créd. e Arrend. Merc'!$B$2:$Y$21</definedName>
    <definedName name="Z_25BA17B7_2C09_419A_A76E_46AD397B1880_.wvu.PrintArea" localSheetId="8" hidden="1">'Resultado de Cessão de Crédito'!$B$2:$X$14</definedName>
    <definedName name="Z_25BA17B7_2C09_419A_A76E_46AD397B1880_.wvu.PrintArea" localSheetId="7" hidden="1">'Resultado Títulos Valores Mob.'!$B$2:$X$13</definedName>
    <definedName name="Z_25BA17B7_2C09_419A_A76E_46AD397B1880_.wvu.PrintArea" localSheetId="0" hidden="1">Sumário!$B$4:$D$12</definedName>
    <definedName name="Z_25BA17B7_2C09_419A_A76E_46AD397B1880_.wvu.PrintArea" localSheetId="6" hidden="1">'Títulos Valores Mobiliários'!$B$2:$Y$51</definedName>
    <definedName name="Z_25BA17B7_2C09_419A_A76E_46AD397B1880_.wvu.PrintTitles" localSheetId="3" hidden="1">'Despesas Administrativas'!$B:$B</definedName>
    <definedName name="Z_25BA17B7_2C09_419A_A76E_46AD397B1880_.wvu.PrintTitles" localSheetId="11" hidden="1">'Despesas de depositos- captaçao'!$B:$B</definedName>
    <definedName name="Z_25BA17B7_2C09_419A_A76E_46AD397B1880_.wvu.PrintTitles" localSheetId="4" hidden="1">'Despesas de Pessoal'!$B:$B</definedName>
    <definedName name="Z_25BA17B7_2C09_419A_A76E_46AD397B1880_.wvu.PrintTitles" localSheetId="9" hidden="1">'Operações de Crédito'!$B:$B</definedName>
    <definedName name="Z_25BA17B7_2C09_419A_A76E_46AD397B1880_.wvu.PrintTitles" localSheetId="5" hidden="1">'Receitas e Despesas'!$B:$B</definedName>
    <definedName name="Z_25BA17B7_2C09_419A_A76E_46AD397B1880_.wvu.PrintTitles" localSheetId="10" hidden="1">'Rendas Op. Créd. e Arrend. Merc'!$B:$B</definedName>
    <definedName name="Z_25BA17B7_2C09_419A_A76E_46AD397B1880_.wvu.PrintTitles" localSheetId="8" hidden="1">'Resultado de Cessão de Crédito'!$B:$B</definedName>
    <definedName name="Z_25BA17B7_2C09_419A_A76E_46AD397B1880_.wvu.PrintTitles" localSheetId="7" hidden="1">'Resultado Títulos Valores Mob.'!$B:$B</definedName>
    <definedName name="Z_25BA17B7_2C09_419A_A76E_46AD397B1880_.wvu.PrintTitles" localSheetId="6" hidden="1">'Títulos Valores Mobiliários'!$B:$B</definedName>
    <definedName name="Z_25BA17B7_2C09_419A_A76E_46AD397B1880_.wvu.Rows" localSheetId="1" hidden="1">'Balanço Patrimonial'!#REF!</definedName>
    <definedName name="Z_25BA17B7_2C09_419A_A76E_46AD397B1880_.wvu.Rows" localSheetId="3" hidden="1">'Despesas Administrativas'!$27:$27</definedName>
    <definedName name="Z_25BA17B7_2C09_419A_A76E_46AD397B1880_.wvu.Rows" localSheetId="11" hidden="1">'Despesas de depositos- captaçao'!$21:$22</definedName>
    <definedName name="Z_25BA17B7_2C09_419A_A76E_46AD397B1880_.wvu.Rows" localSheetId="4" hidden="1">'Despesas de Pessoal'!$16:$16</definedName>
    <definedName name="Z_25BA17B7_2C09_419A_A76E_46AD397B1880_.wvu.Rows" localSheetId="9" hidden="1">'Operações de Crédito'!#REF!</definedName>
    <definedName name="Z_25BA17B7_2C09_419A_A76E_46AD397B1880_.wvu.Rows" localSheetId="5" hidden="1">'Receitas e Despesas'!$20:$20</definedName>
    <definedName name="Z_25BA17B7_2C09_419A_A76E_46AD397B1880_.wvu.Rows" localSheetId="10" hidden="1">'Rendas Op. Créd. e Arrend. Merc'!$21:$21</definedName>
    <definedName name="Z_25BA17B7_2C09_419A_A76E_46AD397B1880_.wvu.Rows" localSheetId="8" hidden="1">'Resultado de Cessão de Crédito'!#REF!</definedName>
    <definedName name="Z_25BA17B7_2C09_419A_A76E_46AD397B1880_.wvu.Rows" localSheetId="7" hidden="1">'Resultado Títulos Valores Mob.'!#REF!</definedName>
    <definedName name="Z_25BA17B7_2C09_419A_A76E_46AD397B1880_.wvu.Rows" localSheetId="6" hidden="1">'Títulos Valores Mobiliários'!$51:$51</definedName>
    <definedName name="Z_27A090AF_C8A8_4D26_AB93_5BEE644A94EB_.wvu.Cols" localSheetId="11" hidden="1">'Despesas de depositos- captaçao'!$F:$H</definedName>
    <definedName name="Z_27A090AF_C8A8_4D26_AB93_5BEE644A94EB_.wvu.Cols" localSheetId="10" hidden="1">'Rendas Op. Créd. e Arrend. Merc'!$F:$H</definedName>
    <definedName name="Z_27A090AF_C8A8_4D26_AB93_5BEE644A94EB_.wvu.Cols" localSheetId="7" hidden="1">'Resultado Títulos Valores Mob.'!$E:$G</definedName>
    <definedName name="Z_27A090AF_C8A8_4D26_AB93_5BEE644A94EB_.wvu.PrintArea" localSheetId="3" hidden="1">'Despesas Administrativas'!$B$2:$Y$25</definedName>
    <definedName name="Z_27A090AF_C8A8_4D26_AB93_5BEE644A94EB_.wvu.PrintArea" localSheetId="11" hidden="1">'Despesas de depositos- captaçao'!$B$2:$Y$21</definedName>
    <definedName name="Z_27A090AF_C8A8_4D26_AB93_5BEE644A94EB_.wvu.PrintArea" localSheetId="4" hidden="1">'Despesas de Pessoal'!$B$2:$Y$16</definedName>
    <definedName name="Z_27A090AF_C8A8_4D26_AB93_5BEE644A94EB_.wvu.PrintArea" localSheetId="9" hidden="1">'Operações de Crédito'!$B$2:$Y$18</definedName>
    <definedName name="Z_27A090AF_C8A8_4D26_AB93_5BEE644A94EB_.wvu.PrintArea" localSheetId="5" hidden="1">'Receitas e Despesas'!$B$2:$Y$19</definedName>
    <definedName name="Z_27A090AF_C8A8_4D26_AB93_5BEE644A94EB_.wvu.PrintArea" localSheetId="10" hidden="1">'Rendas Op. Créd. e Arrend. Merc'!$B$2:$Y$21</definedName>
    <definedName name="Z_27A090AF_C8A8_4D26_AB93_5BEE644A94EB_.wvu.PrintArea" localSheetId="8" hidden="1">'Resultado de Cessão de Crédito'!$B$2:$X$14</definedName>
    <definedName name="Z_27A090AF_C8A8_4D26_AB93_5BEE644A94EB_.wvu.PrintArea" localSheetId="7" hidden="1">'Resultado Títulos Valores Mob.'!$B$2:$X$13</definedName>
    <definedName name="Z_27A090AF_C8A8_4D26_AB93_5BEE644A94EB_.wvu.PrintArea" localSheetId="0" hidden="1">Sumário!$B$4:$D$12</definedName>
    <definedName name="Z_27A090AF_C8A8_4D26_AB93_5BEE644A94EB_.wvu.PrintArea" localSheetId="6" hidden="1">'Títulos Valores Mobiliários'!$B$2:$Y$51</definedName>
    <definedName name="Z_27A090AF_C8A8_4D26_AB93_5BEE644A94EB_.wvu.PrintTitles" localSheetId="3" hidden="1">'Despesas Administrativas'!$B:$B</definedName>
    <definedName name="Z_27A090AF_C8A8_4D26_AB93_5BEE644A94EB_.wvu.PrintTitles" localSheetId="11" hidden="1">'Despesas de depositos- captaçao'!$B:$B</definedName>
    <definedName name="Z_27A090AF_C8A8_4D26_AB93_5BEE644A94EB_.wvu.PrintTitles" localSheetId="4" hidden="1">'Despesas de Pessoal'!$B:$B</definedName>
    <definedName name="Z_27A090AF_C8A8_4D26_AB93_5BEE644A94EB_.wvu.PrintTitles" localSheetId="9" hidden="1">'Operações de Crédito'!$B:$B</definedName>
    <definedName name="Z_27A090AF_C8A8_4D26_AB93_5BEE644A94EB_.wvu.PrintTitles" localSheetId="5" hidden="1">'Receitas e Despesas'!$B:$B</definedName>
    <definedName name="Z_27A090AF_C8A8_4D26_AB93_5BEE644A94EB_.wvu.PrintTitles" localSheetId="10" hidden="1">'Rendas Op. Créd. e Arrend. Merc'!$B:$B</definedName>
    <definedName name="Z_27A090AF_C8A8_4D26_AB93_5BEE644A94EB_.wvu.PrintTitles" localSheetId="8" hidden="1">'Resultado de Cessão de Crédito'!$B:$B</definedName>
    <definedName name="Z_27A090AF_C8A8_4D26_AB93_5BEE644A94EB_.wvu.PrintTitles" localSheetId="7" hidden="1">'Resultado Títulos Valores Mob.'!$B:$B</definedName>
    <definedName name="Z_27A090AF_C8A8_4D26_AB93_5BEE644A94EB_.wvu.PrintTitles" localSheetId="6" hidden="1">'Títulos Valores Mobiliários'!$B:$B</definedName>
    <definedName name="Z_27A090AF_C8A8_4D26_AB93_5BEE644A94EB_.wvu.Rows" localSheetId="1" hidden="1">'Balanço Patrimonial'!$8:$8,'Balanço Patrimonial'!$36:$44</definedName>
    <definedName name="Z_27A090AF_C8A8_4D26_AB93_5BEE644A94EB_.wvu.Rows" localSheetId="5" hidden="1">'Receitas e Despesas'!$22:$22</definedName>
    <definedName name="Z_75F3CF7A_CB17_41F9_9392_6BEDAE999CE2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75F3CF7A_CB17_41F9_9392_6BEDAE999CE2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75F3CF7A_CB17_41F9_9392_6BEDAE999CE2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75F3CF7A_CB17_41F9_9392_6BEDAE999CE2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75F3CF7A_CB17_41F9_9392_6BEDAE999CE2_.wvu.Cols" localSheetId="8" hidden="1">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</definedName>
    <definedName name="Z_75F3CF7A_CB17_41F9_9392_6BEDAE999CE2_.wvu.PrintArea" localSheetId="3" hidden="1">'Despesas Administrativas'!$B$2:$Y$25</definedName>
    <definedName name="Z_75F3CF7A_CB17_41F9_9392_6BEDAE999CE2_.wvu.PrintArea" localSheetId="11" hidden="1">'Despesas de depositos- captaçao'!$B$2:$Y$21</definedName>
    <definedName name="Z_75F3CF7A_CB17_41F9_9392_6BEDAE999CE2_.wvu.PrintArea" localSheetId="4" hidden="1">'Despesas de Pessoal'!$B$2:$Y$16</definedName>
    <definedName name="Z_75F3CF7A_CB17_41F9_9392_6BEDAE999CE2_.wvu.PrintArea" localSheetId="9" hidden="1">'Operações de Crédito'!$B$2:$Y$18</definedName>
    <definedName name="Z_75F3CF7A_CB17_41F9_9392_6BEDAE999CE2_.wvu.PrintArea" localSheetId="5" hidden="1">'Receitas e Despesas'!$B$2:$Y$19</definedName>
    <definedName name="Z_75F3CF7A_CB17_41F9_9392_6BEDAE999CE2_.wvu.PrintArea" localSheetId="10" hidden="1">'Rendas Op. Créd. e Arrend. Merc'!$B$2:$Y$21</definedName>
    <definedName name="Z_75F3CF7A_CB17_41F9_9392_6BEDAE999CE2_.wvu.PrintArea" localSheetId="8" hidden="1">'Resultado de Cessão de Crédito'!$B$2:$X$14</definedName>
    <definedName name="Z_75F3CF7A_CB17_41F9_9392_6BEDAE999CE2_.wvu.PrintArea" localSheetId="7" hidden="1">'Resultado Títulos Valores Mob.'!$B$2:$X$13</definedName>
    <definedName name="Z_75F3CF7A_CB17_41F9_9392_6BEDAE999CE2_.wvu.PrintArea" localSheetId="0" hidden="1">Sumário!$B$4:$D$12</definedName>
    <definedName name="Z_75F3CF7A_CB17_41F9_9392_6BEDAE999CE2_.wvu.PrintArea" localSheetId="6" hidden="1">'Títulos Valores Mobiliários'!$B$2:$Y$51</definedName>
    <definedName name="Z_75F3CF7A_CB17_41F9_9392_6BEDAE999CE2_.wvu.PrintTitles" localSheetId="3" hidden="1">'Despesas Administrativas'!$B:$B</definedName>
    <definedName name="Z_75F3CF7A_CB17_41F9_9392_6BEDAE999CE2_.wvu.PrintTitles" localSheetId="11" hidden="1">'Despesas de depositos- captaçao'!$B:$B</definedName>
    <definedName name="Z_75F3CF7A_CB17_41F9_9392_6BEDAE999CE2_.wvu.PrintTitles" localSheetId="4" hidden="1">'Despesas de Pessoal'!$B:$B</definedName>
    <definedName name="Z_75F3CF7A_CB17_41F9_9392_6BEDAE999CE2_.wvu.PrintTitles" localSheetId="9" hidden="1">'Operações de Crédito'!$B:$B</definedName>
    <definedName name="Z_75F3CF7A_CB17_41F9_9392_6BEDAE999CE2_.wvu.PrintTitles" localSheetId="5" hidden="1">'Receitas e Despesas'!$B:$B</definedName>
    <definedName name="Z_75F3CF7A_CB17_41F9_9392_6BEDAE999CE2_.wvu.PrintTitles" localSheetId="10" hidden="1">'Rendas Op. Créd. e Arrend. Merc'!$B:$B</definedName>
    <definedName name="Z_75F3CF7A_CB17_41F9_9392_6BEDAE999CE2_.wvu.PrintTitles" localSheetId="8" hidden="1">'Resultado de Cessão de Crédito'!$B:$B</definedName>
    <definedName name="Z_75F3CF7A_CB17_41F9_9392_6BEDAE999CE2_.wvu.PrintTitles" localSheetId="7" hidden="1">'Resultado Títulos Valores Mob.'!$B:$B</definedName>
    <definedName name="Z_75F3CF7A_CB17_41F9_9392_6BEDAE999CE2_.wvu.PrintTitles" localSheetId="6" hidden="1">'Títulos Valores Mobiliários'!$B:$B</definedName>
    <definedName name="Z_7A89D22F_AB54_4C2F_B02B_C1526C3F1F4F_.wvu.Cols" localSheetId="11" hidden="1">'Despesas de depositos- captaçao'!$F:$H</definedName>
    <definedName name="Z_7A89D22F_AB54_4C2F_B02B_C1526C3F1F4F_.wvu.Cols" localSheetId="10" hidden="1">'Rendas Op. Créd. e Arrend. Merc'!$F:$H</definedName>
    <definedName name="Z_7A89D22F_AB54_4C2F_B02B_C1526C3F1F4F_.wvu.Cols" localSheetId="7" hidden="1">'Resultado Títulos Valores Mob.'!$E:$G</definedName>
    <definedName name="Z_7A89D22F_AB54_4C2F_B02B_C1526C3F1F4F_.wvu.PrintArea" localSheetId="3" hidden="1">'Despesas Administrativas'!$B$2:$Y$25</definedName>
    <definedName name="Z_7A89D22F_AB54_4C2F_B02B_C1526C3F1F4F_.wvu.PrintArea" localSheetId="11" hidden="1">'Despesas de depositos- captaçao'!$B$2:$Y$21</definedName>
    <definedName name="Z_7A89D22F_AB54_4C2F_B02B_C1526C3F1F4F_.wvu.PrintArea" localSheetId="4" hidden="1">'Despesas de Pessoal'!$B$2:$Y$16</definedName>
    <definedName name="Z_7A89D22F_AB54_4C2F_B02B_C1526C3F1F4F_.wvu.PrintArea" localSheetId="9" hidden="1">'Operações de Crédito'!$B$2:$Y$18</definedName>
    <definedName name="Z_7A89D22F_AB54_4C2F_B02B_C1526C3F1F4F_.wvu.PrintArea" localSheetId="5" hidden="1">'Receitas e Despesas'!$B$2:$Y$19</definedName>
    <definedName name="Z_7A89D22F_AB54_4C2F_B02B_C1526C3F1F4F_.wvu.PrintArea" localSheetId="10" hidden="1">'Rendas Op. Créd. e Arrend. Merc'!$B$2:$Y$21</definedName>
    <definedName name="Z_7A89D22F_AB54_4C2F_B02B_C1526C3F1F4F_.wvu.PrintArea" localSheetId="8" hidden="1">'Resultado de Cessão de Crédito'!$B$2:$X$14</definedName>
    <definedName name="Z_7A89D22F_AB54_4C2F_B02B_C1526C3F1F4F_.wvu.PrintArea" localSheetId="7" hidden="1">'Resultado Títulos Valores Mob.'!$B$2:$X$13</definedName>
    <definedName name="Z_7A89D22F_AB54_4C2F_B02B_C1526C3F1F4F_.wvu.PrintArea" localSheetId="0" hidden="1">Sumário!$B$4:$D$12</definedName>
    <definedName name="Z_7A89D22F_AB54_4C2F_B02B_C1526C3F1F4F_.wvu.PrintArea" localSheetId="6" hidden="1">'Títulos Valores Mobiliários'!$B$2:$Y$51</definedName>
    <definedName name="Z_7A89D22F_AB54_4C2F_B02B_C1526C3F1F4F_.wvu.PrintTitles" localSheetId="3" hidden="1">'Despesas Administrativas'!$B:$B</definedName>
    <definedName name="Z_7A89D22F_AB54_4C2F_B02B_C1526C3F1F4F_.wvu.PrintTitles" localSheetId="11" hidden="1">'Despesas de depositos- captaçao'!$B:$B</definedName>
    <definedName name="Z_7A89D22F_AB54_4C2F_B02B_C1526C3F1F4F_.wvu.PrintTitles" localSheetId="4" hidden="1">'Despesas de Pessoal'!$B:$B</definedName>
    <definedName name="Z_7A89D22F_AB54_4C2F_B02B_C1526C3F1F4F_.wvu.PrintTitles" localSheetId="9" hidden="1">'Operações de Crédito'!$B:$B</definedName>
    <definedName name="Z_7A89D22F_AB54_4C2F_B02B_C1526C3F1F4F_.wvu.PrintTitles" localSheetId="5" hidden="1">'Receitas e Despesas'!$B:$B</definedName>
    <definedName name="Z_7A89D22F_AB54_4C2F_B02B_C1526C3F1F4F_.wvu.PrintTitles" localSheetId="10" hidden="1">'Rendas Op. Créd. e Arrend. Merc'!$B:$B</definedName>
    <definedName name="Z_7A89D22F_AB54_4C2F_B02B_C1526C3F1F4F_.wvu.PrintTitles" localSheetId="8" hidden="1">'Resultado de Cessão de Crédito'!$B:$B</definedName>
    <definedName name="Z_7A89D22F_AB54_4C2F_B02B_C1526C3F1F4F_.wvu.PrintTitles" localSheetId="7" hidden="1">'Resultado Títulos Valores Mob.'!$B:$B</definedName>
    <definedName name="Z_7A89D22F_AB54_4C2F_B02B_C1526C3F1F4F_.wvu.PrintTitles" localSheetId="6" hidden="1">'Títulos Valores Mobiliários'!$B:$B</definedName>
    <definedName name="Z_7A89D22F_AB54_4C2F_B02B_C1526C3F1F4F_.wvu.Rows" localSheetId="1" hidden="1">'Balanço Patrimonial'!$8:$8,'Balanço Patrimonial'!$36:$44</definedName>
    <definedName name="Z_7A89D22F_AB54_4C2F_B02B_C1526C3F1F4F_.wvu.Rows" localSheetId="5" hidden="1">'Receitas e Despesas'!$22:$22</definedName>
    <definedName name="Z_7C681B0D_C951_4E1E_9555_07B492581EEC_.wvu.Cols" localSheetId="11" hidden="1">'Despesas de depositos- captaçao'!$F:$H</definedName>
    <definedName name="Z_7C681B0D_C951_4E1E_9555_07B492581EEC_.wvu.Cols" localSheetId="10" hidden="1">'Rendas Op. Créd. e Arrend. Merc'!$F:$H</definedName>
    <definedName name="Z_7C681B0D_C951_4E1E_9555_07B492581EEC_.wvu.Cols" localSheetId="7" hidden="1">'Resultado Títulos Valores Mob.'!$E:$G</definedName>
    <definedName name="Z_7C681B0D_C951_4E1E_9555_07B492581EEC_.wvu.PrintArea" localSheetId="3" hidden="1">'Despesas Administrativas'!$B$2:$Y$25</definedName>
    <definedName name="Z_7C681B0D_C951_4E1E_9555_07B492581EEC_.wvu.PrintArea" localSheetId="11" hidden="1">'Despesas de depositos- captaçao'!$B$2:$Y$21</definedName>
    <definedName name="Z_7C681B0D_C951_4E1E_9555_07B492581EEC_.wvu.PrintArea" localSheetId="4" hidden="1">'Despesas de Pessoal'!$B$2:$Y$16</definedName>
    <definedName name="Z_7C681B0D_C951_4E1E_9555_07B492581EEC_.wvu.PrintArea" localSheetId="9" hidden="1">'Operações de Crédito'!$B$2:$Y$18</definedName>
    <definedName name="Z_7C681B0D_C951_4E1E_9555_07B492581EEC_.wvu.PrintArea" localSheetId="5" hidden="1">'Receitas e Despesas'!$B$2:$Y$19</definedName>
    <definedName name="Z_7C681B0D_C951_4E1E_9555_07B492581EEC_.wvu.PrintArea" localSheetId="10" hidden="1">'Rendas Op. Créd. e Arrend. Merc'!$B$2:$Y$21</definedName>
    <definedName name="Z_7C681B0D_C951_4E1E_9555_07B492581EEC_.wvu.PrintArea" localSheetId="8" hidden="1">'Resultado de Cessão de Crédito'!$B$2:$X$14</definedName>
    <definedName name="Z_7C681B0D_C951_4E1E_9555_07B492581EEC_.wvu.PrintArea" localSheetId="7" hidden="1">'Resultado Títulos Valores Mob.'!$B$2:$X$13</definedName>
    <definedName name="Z_7C681B0D_C951_4E1E_9555_07B492581EEC_.wvu.PrintArea" localSheetId="0" hidden="1">Sumário!$B$4:$D$12</definedName>
    <definedName name="Z_7C681B0D_C951_4E1E_9555_07B492581EEC_.wvu.PrintArea" localSheetId="6" hidden="1">'Títulos Valores Mobiliários'!$B$2:$Y$51</definedName>
    <definedName name="Z_7C681B0D_C951_4E1E_9555_07B492581EEC_.wvu.PrintTitles" localSheetId="3" hidden="1">'Despesas Administrativas'!$B:$B</definedName>
    <definedName name="Z_7C681B0D_C951_4E1E_9555_07B492581EEC_.wvu.PrintTitles" localSheetId="11" hidden="1">'Despesas de depositos- captaçao'!$B:$B</definedName>
    <definedName name="Z_7C681B0D_C951_4E1E_9555_07B492581EEC_.wvu.PrintTitles" localSheetId="4" hidden="1">'Despesas de Pessoal'!$B:$B</definedName>
    <definedName name="Z_7C681B0D_C951_4E1E_9555_07B492581EEC_.wvu.PrintTitles" localSheetId="9" hidden="1">'Operações de Crédito'!$B:$B</definedName>
    <definedName name="Z_7C681B0D_C951_4E1E_9555_07B492581EEC_.wvu.PrintTitles" localSheetId="5" hidden="1">'Receitas e Despesas'!$B:$B</definedName>
    <definedName name="Z_7C681B0D_C951_4E1E_9555_07B492581EEC_.wvu.PrintTitles" localSheetId="10" hidden="1">'Rendas Op. Créd. e Arrend. Merc'!$B:$B</definedName>
    <definedName name="Z_7C681B0D_C951_4E1E_9555_07B492581EEC_.wvu.PrintTitles" localSheetId="8" hidden="1">'Resultado de Cessão de Crédito'!$B:$B</definedName>
    <definedName name="Z_7C681B0D_C951_4E1E_9555_07B492581EEC_.wvu.PrintTitles" localSheetId="7" hidden="1">'Resultado Títulos Valores Mob.'!$B:$B</definedName>
    <definedName name="Z_7C681B0D_C951_4E1E_9555_07B492581EEC_.wvu.PrintTitles" localSheetId="6" hidden="1">'Títulos Valores Mobiliários'!$B:$B</definedName>
    <definedName name="Z_7C681B0D_C951_4E1E_9555_07B492581EEC_.wvu.Rows" localSheetId="1" hidden="1">'Balanço Patrimonial'!$8:$8,'Balanço Patrimonial'!$36:$44</definedName>
    <definedName name="Z_7C681B0D_C951_4E1E_9555_07B492581EEC_.wvu.Rows" localSheetId="5" hidden="1">'Receitas e Despesas'!$22:$22</definedName>
    <definedName name="Z_819E8B71_4DC8_4604_B3FE_2C03955ACA0A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819E8B71_4DC8_4604_B3FE_2C03955ACA0A_.wvu.Cols" localSheetId="11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819E8B71_4DC8_4604_B3FE_2C03955ACA0A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819E8B71_4DC8_4604_B3FE_2C03955ACA0A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819E8B71_4DC8_4604_B3FE_2C03955ACA0A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819E8B71_4DC8_4604_B3FE_2C03955ACA0A_.wvu.Cols" localSheetId="10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819E8B71_4DC8_4604_B3FE_2C03955ACA0A_.wvu.Cols" localSheetId="8" hidden="1">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</definedName>
    <definedName name="Z_819E8B71_4DC8_4604_B3FE_2C03955ACA0A_.wvu.Cols" localSheetId="7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819E8B71_4DC8_4604_B3FE_2C03955ACA0A_.wvu.Cols" localSheetId="6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819E8B71_4DC8_4604_B3FE_2C03955ACA0A_.wvu.PrintArea" localSheetId="3" hidden="1">'Despesas Administrativas'!$B$2:$Y$25</definedName>
    <definedName name="Z_819E8B71_4DC8_4604_B3FE_2C03955ACA0A_.wvu.PrintArea" localSheetId="11" hidden="1">'Despesas de depositos- captaçao'!$B$2:$B$20</definedName>
    <definedName name="Z_819E8B71_4DC8_4604_B3FE_2C03955ACA0A_.wvu.PrintArea" localSheetId="4" hidden="1">'Despesas de Pessoal'!$B$2:$Y$16</definedName>
    <definedName name="Z_819E8B71_4DC8_4604_B3FE_2C03955ACA0A_.wvu.PrintArea" localSheetId="9" hidden="1">'Operações de Crédito'!$B$2:$Y$18</definedName>
    <definedName name="Z_819E8B71_4DC8_4604_B3FE_2C03955ACA0A_.wvu.PrintArea" localSheetId="5" hidden="1">'Receitas e Despesas'!$B$2:$Y$19</definedName>
    <definedName name="Z_819E8B71_4DC8_4604_B3FE_2C03955ACA0A_.wvu.PrintArea" localSheetId="10" hidden="1">'Rendas Op. Créd. e Arrend. Merc'!$B$2:$B$20</definedName>
    <definedName name="Z_819E8B71_4DC8_4604_B3FE_2C03955ACA0A_.wvu.PrintArea" localSheetId="8" hidden="1">'Resultado de Cessão de Crédito'!$B$2:$X$14</definedName>
    <definedName name="Z_819E8B71_4DC8_4604_B3FE_2C03955ACA0A_.wvu.PrintArea" localSheetId="7" hidden="1">'Resultado Títulos Valores Mob.'!$B$2:$X$13</definedName>
    <definedName name="Z_819E8B71_4DC8_4604_B3FE_2C03955ACA0A_.wvu.PrintArea" localSheetId="0" hidden="1">Sumário!$B$4:$D$12</definedName>
    <definedName name="Z_819E8B71_4DC8_4604_B3FE_2C03955ACA0A_.wvu.PrintArea" localSheetId="6" hidden="1">'Títulos Valores Mobiliários'!$B$2:$Y$50</definedName>
    <definedName name="Z_819E8B71_4DC8_4604_B3FE_2C03955ACA0A_.wvu.PrintTitles" localSheetId="3" hidden="1">'Despesas Administrativas'!$B:$B</definedName>
    <definedName name="Z_819E8B71_4DC8_4604_B3FE_2C03955ACA0A_.wvu.PrintTitles" localSheetId="11" hidden="1">'Despesas de depositos- captaçao'!$B:$B</definedName>
    <definedName name="Z_819E8B71_4DC8_4604_B3FE_2C03955ACA0A_.wvu.PrintTitles" localSheetId="4" hidden="1">'Despesas de Pessoal'!$B:$B</definedName>
    <definedName name="Z_819E8B71_4DC8_4604_B3FE_2C03955ACA0A_.wvu.PrintTitles" localSheetId="9" hidden="1">'Operações de Crédito'!$B:$B</definedName>
    <definedName name="Z_819E8B71_4DC8_4604_B3FE_2C03955ACA0A_.wvu.PrintTitles" localSheetId="5" hidden="1">'Receitas e Despesas'!$B:$B</definedName>
    <definedName name="Z_819E8B71_4DC8_4604_B3FE_2C03955ACA0A_.wvu.PrintTitles" localSheetId="10" hidden="1">'Rendas Op. Créd. e Arrend. Merc'!$B:$B</definedName>
    <definedName name="Z_819E8B71_4DC8_4604_B3FE_2C03955ACA0A_.wvu.PrintTitles" localSheetId="8" hidden="1">'Resultado de Cessão de Crédito'!$B:$B</definedName>
    <definedName name="Z_819E8B71_4DC8_4604_B3FE_2C03955ACA0A_.wvu.PrintTitles" localSheetId="7" hidden="1">'Resultado Títulos Valores Mob.'!$B:$B</definedName>
    <definedName name="Z_819E8B71_4DC8_4604_B3FE_2C03955ACA0A_.wvu.PrintTitles" localSheetId="6" hidden="1">'Títulos Valores Mobiliários'!$B:$B</definedName>
    <definedName name="Z_C6A561CB_F1C5_4EC8_8D52_70B88AF3E680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C6A561CB_F1C5_4EC8_8D52_70B88AF3E680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C6A561CB_F1C5_4EC8_8D52_70B88AF3E680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C6A561CB_F1C5_4EC8_8D52_70B88AF3E680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C6A561CB_F1C5_4EC8_8D52_70B88AF3E680_.wvu.Cols" localSheetId="8" hidden="1">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</definedName>
    <definedName name="Z_C6A561CB_F1C5_4EC8_8D52_70B88AF3E680_.wvu.PrintArea" localSheetId="3" hidden="1">'Despesas Administrativas'!$B$2:$Y$25</definedName>
    <definedName name="Z_C6A561CB_F1C5_4EC8_8D52_70B88AF3E680_.wvu.PrintArea" localSheetId="11" hidden="1">'Despesas de depositos- captaçao'!$B$2:$Y$21</definedName>
    <definedName name="Z_C6A561CB_F1C5_4EC8_8D52_70B88AF3E680_.wvu.PrintArea" localSheetId="4" hidden="1">'Despesas de Pessoal'!$B$2:$Y$16</definedName>
    <definedName name="Z_C6A561CB_F1C5_4EC8_8D52_70B88AF3E680_.wvu.PrintArea" localSheetId="9" hidden="1">'Operações de Crédito'!$B$2:$Y$18</definedName>
    <definedName name="Z_C6A561CB_F1C5_4EC8_8D52_70B88AF3E680_.wvu.PrintArea" localSheetId="5" hidden="1">'Receitas e Despesas'!$B$2:$Y$19</definedName>
    <definedName name="Z_C6A561CB_F1C5_4EC8_8D52_70B88AF3E680_.wvu.PrintArea" localSheetId="10" hidden="1">'Rendas Op. Créd. e Arrend. Merc'!$B$2:$Y$21</definedName>
    <definedName name="Z_C6A561CB_F1C5_4EC8_8D52_70B88AF3E680_.wvu.PrintArea" localSheetId="8" hidden="1">'Resultado de Cessão de Crédito'!$B$2:$X$14</definedName>
    <definedName name="Z_C6A561CB_F1C5_4EC8_8D52_70B88AF3E680_.wvu.PrintArea" localSheetId="7" hidden="1">'Resultado Títulos Valores Mob.'!$B$2:$X$13</definedName>
    <definedName name="Z_C6A561CB_F1C5_4EC8_8D52_70B88AF3E680_.wvu.PrintArea" localSheetId="0" hidden="1">Sumário!$B$4:$D$12</definedName>
    <definedName name="Z_C6A561CB_F1C5_4EC8_8D52_70B88AF3E680_.wvu.PrintArea" localSheetId="6" hidden="1">'Títulos Valores Mobiliários'!$B$2:$Y$51</definedName>
    <definedName name="Z_C6A561CB_F1C5_4EC8_8D52_70B88AF3E680_.wvu.PrintTitles" localSheetId="3" hidden="1">'Despesas Administrativas'!$B:$B</definedName>
    <definedName name="Z_C6A561CB_F1C5_4EC8_8D52_70B88AF3E680_.wvu.PrintTitles" localSheetId="11" hidden="1">'Despesas de depositos- captaçao'!$B:$B</definedName>
    <definedName name="Z_C6A561CB_F1C5_4EC8_8D52_70B88AF3E680_.wvu.PrintTitles" localSheetId="4" hidden="1">'Despesas de Pessoal'!$B:$B</definedName>
    <definedName name="Z_C6A561CB_F1C5_4EC8_8D52_70B88AF3E680_.wvu.PrintTitles" localSheetId="9" hidden="1">'Operações de Crédito'!$B:$B</definedName>
    <definedName name="Z_C6A561CB_F1C5_4EC8_8D52_70B88AF3E680_.wvu.PrintTitles" localSheetId="5" hidden="1">'Receitas e Despesas'!$B:$B</definedName>
    <definedName name="Z_C6A561CB_F1C5_4EC8_8D52_70B88AF3E680_.wvu.PrintTitles" localSheetId="10" hidden="1">'Rendas Op. Créd. e Arrend. Merc'!$B:$B</definedName>
    <definedName name="Z_C6A561CB_F1C5_4EC8_8D52_70B88AF3E680_.wvu.PrintTitles" localSheetId="8" hidden="1">'Resultado de Cessão de Crédito'!$B:$B</definedName>
    <definedName name="Z_C6A561CB_F1C5_4EC8_8D52_70B88AF3E680_.wvu.PrintTitles" localSheetId="7" hidden="1">'Resultado Títulos Valores Mob.'!$B:$B</definedName>
    <definedName name="Z_C6A561CB_F1C5_4EC8_8D52_70B88AF3E680_.wvu.PrintTitles" localSheetId="6" hidden="1">'Títulos Valores Mobiliários'!$B:$B</definedName>
    <definedName name="Z_CFDFB7E4_9568_4685_B545_DFCFB1FD1249_.wvu.PrintArea" localSheetId="3" hidden="1">'Despesas Administrativas'!$B$2:$Y$25</definedName>
    <definedName name="Z_CFDFB7E4_9568_4685_B545_DFCFB1FD1249_.wvu.PrintArea" localSheetId="11" hidden="1">'Despesas de depositos- captaçao'!$B$2:$Y$21</definedName>
    <definedName name="Z_CFDFB7E4_9568_4685_B545_DFCFB1FD1249_.wvu.PrintArea" localSheetId="4" hidden="1">'Despesas de Pessoal'!$B$2:$Y$16</definedName>
    <definedName name="Z_CFDFB7E4_9568_4685_B545_DFCFB1FD1249_.wvu.PrintArea" localSheetId="9" hidden="1">'Operações de Crédito'!$B$2:$Y$18</definedName>
    <definedName name="Z_CFDFB7E4_9568_4685_B545_DFCFB1FD1249_.wvu.PrintArea" localSheetId="5" hidden="1">'Receitas e Despesas'!$B$2:$Y$19</definedName>
    <definedName name="Z_CFDFB7E4_9568_4685_B545_DFCFB1FD1249_.wvu.PrintArea" localSheetId="10" hidden="1">'Rendas Op. Créd. e Arrend. Merc'!$B$2:$Y$21</definedName>
    <definedName name="Z_CFDFB7E4_9568_4685_B545_DFCFB1FD1249_.wvu.PrintArea" localSheetId="8" hidden="1">'Resultado de Cessão de Crédito'!$B$2:$X$14</definedName>
    <definedName name="Z_CFDFB7E4_9568_4685_B545_DFCFB1FD1249_.wvu.PrintArea" localSheetId="7" hidden="1">'Resultado Títulos Valores Mob.'!$B$2:$X$13</definedName>
    <definedName name="Z_CFDFB7E4_9568_4685_B545_DFCFB1FD1249_.wvu.PrintArea" localSheetId="0" hidden="1">Sumário!$B$4:$D$12</definedName>
    <definedName name="Z_CFDFB7E4_9568_4685_B545_DFCFB1FD1249_.wvu.PrintArea" localSheetId="6" hidden="1">'Títulos Valores Mobiliários'!$B$2:$Y$51</definedName>
    <definedName name="Z_CFDFB7E4_9568_4685_B545_DFCFB1FD1249_.wvu.PrintTitles" localSheetId="3" hidden="1">'Despesas Administrativas'!$B:$B</definedName>
    <definedName name="Z_CFDFB7E4_9568_4685_B545_DFCFB1FD1249_.wvu.PrintTitles" localSheetId="11" hidden="1">'Despesas de depositos- captaçao'!$B:$B</definedName>
    <definedName name="Z_CFDFB7E4_9568_4685_B545_DFCFB1FD1249_.wvu.PrintTitles" localSheetId="4" hidden="1">'Despesas de Pessoal'!$B:$B</definedName>
    <definedName name="Z_CFDFB7E4_9568_4685_B545_DFCFB1FD1249_.wvu.PrintTitles" localSheetId="9" hidden="1">'Operações de Crédito'!$B:$B</definedName>
    <definedName name="Z_CFDFB7E4_9568_4685_B545_DFCFB1FD1249_.wvu.PrintTitles" localSheetId="5" hidden="1">'Receitas e Despesas'!$B:$B</definedName>
    <definedName name="Z_CFDFB7E4_9568_4685_B545_DFCFB1FD1249_.wvu.PrintTitles" localSheetId="10" hidden="1">'Rendas Op. Créd. e Arrend. Merc'!$B:$B</definedName>
    <definedName name="Z_CFDFB7E4_9568_4685_B545_DFCFB1FD1249_.wvu.PrintTitles" localSheetId="8" hidden="1">'Resultado de Cessão de Crédito'!$B:$B</definedName>
    <definedName name="Z_CFDFB7E4_9568_4685_B545_DFCFB1FD1249_.wvu.PrintTitles" localSheetId="7" hidden="1">'Resultado Títulos Valores Mob.'!$B:$B</definedName>
    <definedName name="Z_CFDFB7E4_9568_4685_B545_DFCFB1FD1249_.wvu.PrintTitles" localSheetId="6" hidden="1">'Títulos Valores Mobiliários'!$B:$B</definedName>
    <definedName name="Z_CFDFB7E4_9568_4685_B545_DFCFB1FD1249_.wvu.Rows" localSheetId="1" hidden="1">'Balanço Patrimonial'!#REF!</definedName>
    <definedName name="Z_CFDFB7E4_9568_4685_B545_DFCFB1FD1249_.wvu.Rows" localSheetId="3" hidden="1">'Despesas Administrativas'!$27:$27</definedName>
    <definedName name="Z_CFDFB7E4_9568_4685_B545_DFCFB1FD1249_.wvu.Rows" localSheetId="11" hidden="1">'Despesas de depositos- captaçao'!$21:$22</definedName>
    <definedName name="Z_CFDFB7E4_9568_4685_B545_DFCFB1FD1249_.wvu.Rows" localSheetId="4" hidden="1">'Despesas de Pessoal'!$16:$16</definedName>
    <definedName name="Z_CFDFB7E4_9568_4685_B545_DFCFB1FD1249_.wvu.Rows" localSheetId="9" hidden="1">'Operações de Crédito'!#REF!</definedName>
    <definedName name="Z_CFDFB7E4_9568_4685_B545_DFCFB1FD1249_.wvu.Rows" localSheetId="5" hidden="1">'Receitas e Despesas'!$20:$20</definedName>
    <definedName name="Z_CFDFB7E4_9568_4685_B545_DFCFB1FD1249_.wvu.Rows" localSheetId="10" hidden="1">'Rendas Op. Créd. e Arrend. Merc'!$21:$21</definedName>
    <definedName name="Z_CFDFB7E4_9568_4685_B545_DFCFB1FD1249_.wvu.Rows" localSheetId="8" hidden="1">'Resultado de Cessão de Crédito'!#REF!</definedName>
    <definedName name="Z_CFDFB7E4_9568_4685_B545_DFCFB1FD1249_.wvu.Rows" localSheetId="7" hidden="1">'Resultado Títulos Valores Mob.'!#REF!</definedName>
    <definedName name="Z_CFDFB7E4_9568_4685_B545_DFCFB1FD1249_.wvu.Rows" localSheetId="6" hidden="1">'Títulos Valores Mobiliários'!$51:$51</definedName>
    <definedName name="Z_D2D3B71A_CAE4_45D7_B72C_7FFA3DDD9695_.wvu.Cols" localSheetId="11" hidden="1">'Despesas de depositos- captaçao'!#REF!</definedName>
    <definedName name="Z_D2D3B71A_CAE4_45D7_B72C_7FFA3DDD9695_.wvu.Cols" localSheetId="10" hidden="1">'Rendas Op. Créd. e Arrend. Merc'!#REF!</definedName>
    <definedName name="Z_D2D3B71A_CAE4_45D7_B72C_7FFA3DDD9695_.wvu.Cols" localSheetId="0" hidden="1">Sumário!$K:$XFD</definedName>
    <definedName name="Z_D2D3B71A_CAE4_45D7_B72C_7FFA3DDD9695_.wvu.PrintArea" localSheetId="3" hidden="1">'Despesas Administrativas'!$A$1:$Y$27</definedName>
    <definedName name="Z_D2D3B71A_CAE4_45D7_B72C_7FFA3DDD9695_.wvu.PrintArea" localSheetId="11" hidden="1">'Despesas de depositos- captaçao'!$A$1:$Y$34</definedName>
    <definedName name="Z_D2D3B71A_CAE4_45D7_B72C_7FFA3DDD9695_.wvu.PrintArea" localSheetId="4" hidden="1">'Despesas de Pessoal'!$A$1:$Y$28</definedName>
    <definedName name="Z_D2D3B71A_CAE4_45D7_B72C_7FFA3DDD9695_.wvu.PrintArea" localSheetId="9" hidden="1">'Operações de Crédito'!$A$1:$Y$18</definedName>
    <definedName name="Z_D2D3B71A_CAE4_45D7_B72C_7FFA3DDD9695_.wvu.PrintArea" localSheetId="5" hidden="1">'Receitas e Despesas'!$A$1:$Y$20</definedName>
    <definedName name="Z_D2D3B71A_CAE4_45D7_B72C_7FFA3DDD9695_.wvu.PrintArea" localSheetId="10" hidden="1">'Rendas Op. Créd. e Arrend. Merc'!$A$1:$Y$21</definedName>
    <definedName name="Z_D2D3B71A_CAE4_45D7_B72C_7FFA3DDD9695_.wvu.PrintArea" localSheetId="8" hidden="1">'Resultado de Cessão de Crédito'!$A$1:$X$14</definedName>
    <definedName name="Z_D2D3B71A_CAE4_45D7_B72C_7FFA3DDD9695_.wvu.PrintArea" localSheetId="7" hidden="1">'Resultado Títulos Valores Mob.'!$A$1:$X$20</definedName>
    <definedName name="Z_D2D3B71A_CAE4_45D7_B72C_7FFA3DDD9695_.wvu.PrintArea" localSheetId="0" hidden="1">Sumário!$A$1:$J$24</definedName>
    <definedName name="Z_D2D3B71A_CAE4_45D7_B72C_7FFA3DDD9695_.wvu.PrintArea" localSheetId="6" hidden="1">'Títulos Valores Mobiliários'!$A$1:$Y$51</definedName>
    <definedName name="Z_D2D3B71A_CAE4_45D7_B72C_7FFA3DDD9695_.wvu.PrintTitles" localSheetId="3" hidden="1">'Despesas Administrativas'!$B:$B</definedName>
    <definedName name="Z_D2D3B71A_CAE4_45D7_B72C_7FFA3DDD9695_.wvu.PrintTitles" localSheetId="11" hidden="1">'Despesas de depositos- captaçao'!$B:$B</definedName>
    <definedName name="Z_D2D3B71A_CAE4_45D7_B72C_7FFA3DDD9695_.wvu.PrintTitles" localSheetId="4" hidden="1">'Despesas de Pessoal'!$B:$B</definedName>
    <definedName name="Z_D2D3B71A_CAE4_45D7_B72C_7FFA3DDD9695_.wvu.PrintTitles" localSheetId="9" hidden="1">'Operações de Crédito'!$B:$B</definedName>
    <definedName name="Z_D2D3B71A_CAE4_45D7_B72C_7FFA3DDD9695_.wvu.PrintTitles" localSheetId="5" hidden="1">'Receitas e Despesas'!$B:$B</definedName>
    <definedName name="Z_D2D3B71A_CAE4_45D7_B72C_7FFA3DDD9695_.wvu.PrintTitles" localSheetId="10" hidden="1">'Rendas Op. Créd. e Arrend. Merc'!$B:$B</definedName>
    <definedName name="Z_D2D3B71A_CAE4_45D7_B72C_7FFA3DDD9695_.wvu.PrintTitles" localSheetId="8" hidden="1">'Resultado de Cessão de Crédito'!$B:$B</definedName>
    <definedName name="Z_D2D3B71A_CAE4_45D7_B72C_7FFA3DDD9695_.wvu.PrintTitles" localSheetId="7" hidden="1">'Resultado Títulos Valores Mob.'!$B:$B</definedName>
    <definedName name="Z_D2D3B71A_CAE4_45D7_B72C_7FFA3DDD9695_.wvu.PrintTitles" localSheetId="6" hidden="1">'Títulos Valores Mobiliários'!$B:$B</definedName>
    <definedName name="Z_EEC21706_2D9D_4FD7_BB7F_BBE90C0C7A1B_.wvu.Cols" localSheetId="1" hidden="1">'Balanço Patrimonial'!#REF!</definedName>
    <definedName name="Z_EEC21706_2D9D_4FD7_BB7F_BBE90C0C7A1B_.wvu.Cols" localSheetId="2" hidden="1">'Demonstração do Resultado'!#REF!</definedName>
    <definedName name="Z_EEC21706_2D9D_4FD7_BB7F_BBE90C0C7A1B_.wvu.Cols" localSheetId="3" hidden="1">'Despesas Administrativas'!#REF!</definedName>
    <definedName name="Z_EEC21706_2D9D_4FD7_BB7F_BBE90C0C7A1B_.wvu.Cols" localSheetId="11" hidden="1">'Despesas de depositos- captaçao'!$M:$M</definedName>
    <definedName name="Z_EEC21706_2D9D_4FD7_BB7F_BBE90C0C7A1B_.wvu.Cols" localSheetId="4" hidden="1">'Despesas de Pessoal'!$M:$M</definedName>
    <definedName name="Z_EEC21706_2D9D_4FD7_BB7F_BBE90C0C7A1B_.wvu.Cols" localSheetId="9" hidden="1">'Operações de Crédito'!$M:$M</definedName>
    <definedName name="Z_EEC21706_2D9D_4FD7_BB7F_BBE90C0C7A1B_.wvu.Cols" localSheetId="5" hidden="1">'Receitas e Despesas'!$M:$M</definedName>
    <definedName name="Z_EEC21706_2D9D_4FD7_BB7F_BBE90C0C7A1B_.wvu.Cols" localSheetId="10" hidden="1">'Rendas Op. Créd. e Arrend. Merc'!$M:$M</definedName>
    <definedName name="Z_EEC21706_2D9D_4FD7_BB7F_BBE90C0C7A1B_.wvu.Cols" localSheetId="8" hidden="1">'Resultado de Cessão de Crédito'!$L:$L</definedName>
    <definedName name="Z_EEC21706_2D9D_4FD7_BB7F_BBE90C0C7A1B_.wvu.Cols" localSheetId="7" hidden="1">'Resultado Títulos Valores Mob.'!$L:$L</definedName>
    <definedName name="Z_EEC21706_2D9D_4FD7_BB7F_BBE90C0C7A1B_.wvu.Cols" localSheetId="6" hidden="1">'Títulos Valores Mobiliários'!$M:$M</definedName>
    <definedName name="Z_EEC21706_2D9D_4FD7_BB7F_BBE90C0C7A1B_.wvu.PrintArea" localSheetId="3" hidden="1">'Despesas Administrativas'!$A$1:$Y$27</definedName>
    <definedName name="Z_EEC21706_2D9D_4FD7_BB7F_BBE90C0C7A1B_.wvu.PrintArea" localSheetId="11" hidden="1">'Despesas de depositos- captaçao'!$A$1:$Y$34</definedName>
    <definedName name="Z_EEC21706_2D9D_4FD7_BB7F_BBE90C0C7A1B_.wvu.PrintArea" localSheetId="4" hidden="1">'Despesas de Pessoal'!$A$1:$Y$28</definedName>
    <definedName name="Z_EEC21706_2D9D_4FD7_BB7F_BBE90C0C7A1B_.wvu.PrintArea" localSheetId="9" hidden="1">'Operações de Crédito'!$A$1:$Y$18</definedName>
    <definedName name="Z_EEC21706_2D9D_4FD7_BB7F_BBE90C0C7A1B_.wvu.PrintArea" localSheetId="5" hidden="1">'Receitas e Despesas'!$A$1:$Y$20</definedName>
    <definedName name="Z_EEC21706_2D9D_4FD7_BB7F_BBE90C0C7A1B_.wvu.PrintArea" localSheetId="10" hidden="1">'Rendas Op. Créd. e Arrend. Merc'!$A$1:$Y$21</definedName>
    <definedName name="Z_EEC21706_2D9D_4FD7_BB7F_BBE90C0C7A1B_.wvu.PrintArea" localSheetId="8" hidden="1">'Resultado de Cessão de Crédito'!$A$1:$X$14</definedName>
    <definedName name="Z_EEC21706_2D9D_4FD7_BB7F_BBE90C0C7A1B_.wvu.PrintArea" localSheetId="7" hidden="1">'Resultado Títulos Valores Mob.'!$A$1:$X$20</definedName>
    <definedName name="Z_EEC21706_2D9D_4FD7_BB7F_BBE90C0C7A1B_.wvu.PrintArea" localSheetId="0" hidden="1">Sumário!$A$1:$J$24</definedName>
    <definedName name="Z_EEC21706_2D9D_4FD7_BB7F_BBE90C0C7A1B_.wvu.PrintArea" localSheetId="6" hidden="1">'Títulos Valores Mobiliários'!$A$1:$Y$51</definedName>
    <definedName name="Z_EEC21706_2D9D_4FD7_BB7F_BBE90C0C7A1B_.wvu.PrintTitles" localSheetId="3" hidden="1">'Despesas Administrativas'!$B:$B</definedName>
    <definedName name="Z_EEC21706_2D9D_4FD7_BB7F_BBE90C0C7A1B_.wvu.PrintTitles" localSheetId="11" hidden="1">'Despesas de depositos- captaçao'!$B:$B</definedName>
    <definedName name="Z_EEC21706_2D9D_4FD7_BB7F_BBE90C0C7A1B_.wvu.PrintTitles" localSheetId="4" hidden="1">'Despesas de Pessoal'!$B:$B</definedName>
    <definedName name="Z_EEC21706_2D9D_4FD7_BB7F_BBE90C0C7A1B_.wvu.PrintTitles" localSheetId="9" hidden="1">'Operações de Crédito'!$B:$B</definedName>
    <definedName name="Z_EEC21706_2D9D_4FD7_BB7F_BBE90C0C7A1B_.wvu.PrintTitles" localSheetId="5" hidden="1">'Receitas e Despesas'!$B:$B</definedName>
    <definedName name="Z_EEC21706_2D9D_4FD7_BB7F_BBE90C0C7A1B_.wvu.PrintTitles" localSheetId="10" hidden="1">'Rendas Op. Créd. e Arrend. Merc'!$B:$B</definedName>
    <definedName name="Z_EEC21706_2D9D_4FD7_BB7F_BBE90C0C7A1B_.wvu.PrintTitles" localSheetId="8" hidden="1">'Resultado de Cessão de Crédito'!$B:$B</definedName>
    <definedName name="Z_EEC21706_2D9D_4FD7_BB7F_BBE90C0C7A1B_.wvu.PrintTitles" localSheetId="7" hidden="1">'Resultado Títulos Valores Mob.'!$B:$B</definedName>
    <definedName name="Z_EEC21706_2D9D_4FD7_BB7F_BBE90C0C7A1B_.wvu.PrintTitles" localSheetId="6" hidden="1">'Títulos Valores Mobiliários'!$B:$B</definedName>
    <definedName name="Z_FBD4DFAA_3AE3_40F0_B4D9_475314181AA5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FBD4DFAA_3AE3_40F0_B4D9_475314181AA5_.wvu.Cols" localSheetId="11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FBD4DFAA_3AE3_40F0_B4D9_475314181AA5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FBD4DFAA_3AE3_40F0_B4D9_475314181AA5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FBD4DFAA_3AE3_40F0_B4D9_475314181AA5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FBD4DFAA_3AE3_40F0_B4D9_475314181AA5_.wvu.Cols" localSheetId="10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FBD4DFAA_3AE3_40F0_B4D9_475314181AA5_.wvu.Cols" localSheetId="8" hidden="1">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</definedName>
    <definedName name="Z_FBD4DFAA_3AE3_40F0_B4D9_475314181AA5_.wvu.Cols" localSheetId="7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FBD4DFAA_3AE3_40F0_B4D9_475314181AA5_.wvu.Cols" localSheetId="6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FBD4DFAA_3AE3_40F0_B4D9_475314181AA5_.wvu.PrintArea" localSheetId="3" hidden="1">'Despesas Administrativas'!$B$2:$Y$25</definedName>
    <definedName name="Z_FBD4DFAA_3AE3_40F0_B4D9_475314181AA5_.wvu.PrintArea" localSheetId="11" hidden="1">'Despesas de depositos- captaçao'!$B$2:$Y$21</definedName>
    <definedName name="Z_FBD4DFAA_3AE3_40F0_B4D9_475314181AA5_.wvu.PrintArea" localSheetId="4" hidden="1">'Despesas de Pessoal'!$B$2:$Y$16</definedName>
    <definedName name="Z_FBD4DFAA_3AE3_40F0_B4D9_475314181AA5_.wvu.PrintArea" localSheetId="9" hidden="1">'Operações de Crédito'!$B$2:$Y$18</definedName>
    <definedName name="Z_FBD4DFAA_3AE3_40F0_B4D9_475314181AA5_.wvu.PrintArea" localSheetId="5" hidden="1">'Receitas e Despesas'!$B$2:$Y$19</definedName>
    <definedName name="Z_FBD4DFAA_3AE3_40F0_B4D9_475314181AA5_.wvu.PrintArea" localSheetId="10" hidden="1">'Rendas Op. Créd. e Arrend. Merc'!$B$2:$Y$21</definedName>
    <definedName name="Z_FBD4DFAA_3AE3_40F0_B4D9_475314181AA5_.wvu.PrintArea" localSheetId="8" hidden="1">'Resultado de Cessão de Crédito'!$B$2:$X$14</definedName>
    <definedName name="Z_FBD4DFAA_3AE3_40F0_B4D9_475314181AA5_.wvu.PrintArea" localSheetId="7" hidden="1">'Resultado Títulos Valores Mob.'!$B$2:$X$13</definedName>
    <definedName name="Z_FBD4DFAA_3AE3_40F0_B4D9_475314181AA5_.wvu.PrintArea" localSheetId="0" hidden="1">Sumário!$B$4:$D$12</definedName>
    <definedName name="Z_FBD4DFAA_3AE3_40F0_B4D9_475314181AA5_.wvu.PrintArea" localSheetId="6" hidden="1">'Títulos Valores Mobiliários'!$B$2:$Y$51</definedName>
    <definedName name="Z_FBD4DFAA_3AE3_40F0_B4D9_475314181AA5_.wvu.PrintTitles" localSheetId="3" hidden="1">'Despesas Administrativas'!$B:$B</definedName>
    <definedName name="Z_FBD4DFAA_3AE3_40F0_B4D9_475314181AA5_.wvu.PrintTitles" localSheetId="11" hidden="1">'Despesas de depositos- captaçao'!$B:$B</definedName>
    <definedName name="Z_FBD4DFAA_3AE3_40F0_B4D9_475314181AA5_.wvu.PrintTitles" localSheetId="4" hidden="1">'Despesas de Pessoal'!$B:$B</definedName>
    <definedName name="Z_FBD4DFAA_3AE3_40F0_B4D9_475314181AA5_.wvu.PrintTitles" localSheetId="9" hidden="1">'Operações de Crédito'!$B:$B</definedName>
    <definedName name="Z_FBD4DFAA_3AE3_40F0_B4D9_475314181AA5_.wvu.PrintTitles" localSheetId="5" hidden="1">'Receitas e Despesas'!$B:$B</definedName>
    <definedName name="Z_FBD4DFAA_3AE3_40F0_B4D9_475314181AA5_.wvu.PrintTitles" localSheetId="10" hidden="1">'Rendas Op. Créd. e Arrend. Merc'!$B:$B</definedName>
    <definedName name="Z_FBD4DFAA_3AE3_40F0_B4D9_475314181AA5_.wvu.PrintTitles" localSheetId="8" hidden="1">'Resultado de Cessão de Crédito'!$B:$B</definedName>
    <definedName name="Z_FBD4DFAA_3AE3_40F0_B4D9_475314181AA5_.wvu.PrintTitles" localSheetId="7" hidden="1">'Resultado Títulos Valores Mob.'!$B:$B</definedName>
    <definedName name="Z_FBD4DFAA_3AE3_40F0_B4D9_475314181AA5_.wvu.PrintTitles" localSheetId="6" hidden="1">'Títulos Valores Mobiliários'!$B:$B</definedName>
  </definedNames>
  <calcPr calcId="191029"/>
  <customWorkbookViews>
    <customWorkbookView name="Patricia Miranda Silva - Modo de exibição pessoal" guid="{7C681B0D-C951-4E1E-9555-07B492581EEC}" mergeInterval="0" personalView="1" maximized="1" xWindow="-8" yWindow="-8" windowWidth="1936" windowHeight="1056" tabRatio="783" activeSheetId="7"/>
    <customWorkbookView name="Fernando Almeida E Silva - Modo de exibição pessoal" guid="{7A89D22F-AB54-4C2F-B02B-C1526C3F1F4F}" mergeInterval="0" personalView="1" maximized="1" xWindow="-8" yWindow="-8" windowWidth="1382" windowHeight="744" tabRatio="783" activeSheetId="12"/>
    <customWorkbookView name="Gabriel de Araujo Salomao - Modo de exibição pessoal" guid="{CFDFB7E4-9568-4685-B545-DFCFB1FD1249}" mergeInterval="0" personalView="1" maximized="1" xWindow="-8" yWindow="-8" windowWidth="1296" windowHeight="1000" tabRatio="839" activeSheetId="4"/>
    <customWorkbookView name="Moara de Oliveira Silva - Modo de exibição pessoal" guid="{EEC21706-2D9D-4FD7-BB7F-BBE90C0C7A1B}" mergeInterval="0" personalView="1" maximized="1" showSheetTabs="0" xWindow="-8" yWindow="-8" windowWidth="1296" windowHeight="1000" tabRatio="832" activeSheetId="1"/>
    <customWorkbookView name="gpoliveira - Modo de exibição pessoal" guid="{D2D3B71A-CAE4-45D7-B72C-7FFA3DDD9695}" mergeInterval="0" personalView="1" maximized="1" showSheetTabs="0" xWindow="-8" yWindow="-8" windowWidth="1040" windowHeight="754" tabRatio="832" activeSheetId="5"/>
    <customWorkbookView name="Camila Silveira Sumiya Candido - Modo de exibição pessoal" guid="{25BA17B7-2C09-419A-A76E-46AD397B1880}" mergeInterval="0" personalView="1" maximized="1" xWindow="1432" yWindow="-8" windowWidth="1456" windowHeight="916" tabRatio="839" activeSheetId="12"/>
    <customWorkbookView name="Rodrigo Chabaribery Marques - Modo de exibição pessoal" guid="{27A090AF-C8A8-4D26-AB93-5BEE644A94EB}" mergeInterval="0" personalView="1" maximized="1" xWindow="-8" yWindow="-8" windowWidth="1382" windowHeight="744" tabRatio="783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3" i="16" l="1"/>
  <c r="E13" i="16"/>
  <c r="F13" i="16"/>
  <c r="G13" i="16"/>
  <c r="H13" i="16"/>
  <c r="C13" i="16"/>
  <c r="D16" i="16"/>
  <c r="E16" i="16"/>
  <c r="F16" i="16"/>
  <c r="G16" i="16"/>
  <c r="H16" i="16"/>
  <c r="C16" i="16"/>
  <c r="G10" i="16" l="1"/>
  <c r="C10" i="16"/>
  <c r="E10" i="16"/>
  <c r="F10" i="16"/>
  <c r="H10" i="16"/>
  <c r="D10" i="16"/>
  <c r="Z19" i="7" l="1"/>
</calcChain>
</file>

<file path=xl/sharedStrings.xml><?xml version="1.0" encoding="utf-8"?>
<sst xmlns="http://schemas.openxmlformats.org/spreadsheetml/2006/main" count="490" uniqueCount="219">
  <si>
    <t>1º T</t>
  </si>
  <si>
    <t>2º T</t>
  </si>
  <si>
    <t>3º T</t>
  </si>
  <si>
    <t>4º T</t>
  </si>
  <si>
    <t>APLICAÇÕES INTERFINANCEIRAS DE LIQUIDEZ</t>
  </si>
  <si>
    <t>Aplicações em Depósitos Interfinanceiros</t>
  </si>
  <si>
    <t>Carteira Própria</t>
  </si>
  <si>
    <t>Vinculados a Compromissos de Recompra</t>
  </si>
  <si>
    <t>Vinculados ao Banco Central</t>
  </si>
  <si>
    <t>Vinculados a prestação de garantias</t>
  </si>
  <si>
    <t>RELAÇÕES INTERFINANCEIRAS</t>
  </si>
  <si>
    <t>Pagamentos e Recebimentos a Liquidar</t>
  </si>
  <si>
    <t>Créditos vinculados - Depósitos no Banco Central</t>
  </si>
  <si>
    <t>Correspondentes no país</t>
  </si>
  <si>
    <t>OPERAÇÕES DE CRÉDITO</t>
  </si>
  <si>
    <t>OUTROS CRÉDITOS</t>
  </si>
  <si>
    <t>Carteira de Câmbio</t>
  </si>
  <si>
    <t>Rendas a Receber</t>
  </si>
  <si>
    <t>Prêmios de Seguros a Receber</t>
  </si>
  <si>
    <t>Títulos e créditos a receber</t>
  </si>
  <si>
    <t>Diversos</t>
  </si>
  <si>
    <t>OUTROS VALORES E BENS</t>
  </si>
  <si>
    <t>Outros Valores e Bens</t>
  </si>
  <si>
    <t>(Provisão para Desvalorização)</t>
  </si>
  <si>
    <t>Despesas Antecipadas</t>
  </si>
  <si>
    <t>INVESTIMENTOS</t>
  </si>
  <si>
    <t>Participações em Controladas</t>
  </si>
  <si>
    <t>Outros Investimentos</t>
  </si>
  <si>
    <t>Outras Imobilizações de Uso</t>
  </si>
  <si>
    <t>(Depreciações Acumuladas)</t>
  </si>
  <si>
    <t>INTANGÍVEL</t>
  </si>
  <si>
    <t>Ativos Intangíveis</t>
  </si>
  <si>
    <t>(Amortização Acumulada)</t>
  </si>
  <si>
    <t>DEPÓSITOS</t>
  </si>
  <si>
    <t>Depósitos à Vista</t>
  </si>
  <si>
    <t>Depósitos Interfinanceiros</t>
  </si>
  <si>
    <t>Depósitos a Prazo</t>
  </si>
  <si>
    <t>CAPTAÇÕES NO MERCADO ABERTO</t>
  </si>
  <si>
    <t>Carteira de Terceiros</t>
  </si>
  <si>
    <t>Carteira Livre Movimentação</t>
  </si>
  <si>
    <t>Obrigações por Títulos e Valores Mobiliários no Exterior</t>
  </si>
  <si>
    <t>Recebimentos e pagamentos a liquidar</t>
  </si>
  <si>
    <t>Sociais e Estatutárias</t>
  </si>
  <si>
    <t>Diversas</t>
  </si>
  <si>
    <t>PATRIMÔNIO LÍQUIDO</t>
  </si>
  <si>
    <t>Capital:</t>
  </si>
  <si>
    <t>- De Domiciliados no País</t>
  </si>
  <si>
    <t>- De Domiciliados no Exterior</t>
  </si>
  <si>
    <t>Aumento de Capital</t>
  </si>
  <si>
    <t>(Prejuízos) / Lucros Acumulados</t>
  </si>
  <si>
    <t>ATIVO TOTAL</t>
  </si>
  <si>
    <t>PASSIVO TOTAL</t>
  </si>
  <si>
    <t>Dez</t>
  </si>
  <si>
    <t>Set</t>
  </si>
  <si>
    <t>Jun</t>
  </si>
  <si>
    <t>Mar</t>
  </si>
  <si>
    <t>RECEITAS DE INTERMEDIAÇÃO FINANCEIRA</t>
  </si>
  <si>
    <t>Rendas de Operações de Crédito</t>
  </si>
  <si>
    <t>Resultado de Operações de Arrendamento Mercantil</t>
  </si>
  <si>
    <t>Despesas com comissões sobre cessão de crédito</t>
  </si>
  <si>
    <t>Resultado de Operações com Títulos e Valores Mobiliários</t>
  </si>
  <si>
    <t>Resultado com Instrumentos Financeiros Derivativos</t>
  </si>
  <si>
    <t>Resultado de Operação de Câmbio</t>
  </si>
  <si>
    <t>DESPESAS DA INTERMEDIAÇÃO FINANCEIRA</t>
  </si>
  <si>
    <t>Operações de Captação no Mercado</t>
  </si>
  <si>
    <t>Operações de Empréstimos e Repasses</t>
  </si>
  <si>
    <t>RESULTADO BRUTO DA INTERMEDIAÇÃO FINANCEIRA</t>
  </si>
  <si>
    <t>OUTRAS RECEITAS (DESPESAS) OPERACIONAIS</t>
  </si>
  <si>
    <t>Receitas de Prestação de Serviços</t>
  </si>
  <si>
    <t>Despesas de Pessoal</t>
  </si>
  <si>
    <t>Outras Despesas Administrativas</t>
  </si>
  <si>
    <t>Despesas Tributárias</t>
  </si>
  <si>
    <t>RESULTADO OPERACIONAL</t>
  </si>
  <si>
    <t>RESULTADO NÃO OPERACIONAL</t>
  </si>
  <si>
    <t>Provisão para Imposto de Renda</t>
  </si>
  <si>
    <t>Provisão para Contribuição Social</t>
  </si>
  <si>
    <t>Ativo Fiscal Diferido</t>
  </si>
  <si>
    <t>PARTICIPAÇÃO DE ACIONISTAS MINORITÁRIOS</t>
  </si>
  <si>
    <t>LUCRO/PREJUÍZO LÍQUIDO</t>
  </si>
  <si>
    <t>RESULTADO ANTES DA TRIBUTAÇÃO SOBRE O LUCRO E PARTICIPAÇÕES</t>
  </si>
  <si>
    <t>PROVISÃO PARA IMPOSTO DE RENDA E CONTRIBUIÇÃO SOCIAL</t>
  </si>
  <si>
    <t xml:space="preserve"> </t>
  </si>
  <si>
    <t>ri@grupopan.com</t>
  </si>
  <si>
    <t>Outras</t>
  </si>
  <si>
    <t>Total</t>
  </si>
  <si>
    <t>Serviços de Terceiros</t>
  </si>
  <si>
    <t>Processamento de Dados</t>
  </si>
  <si>
    <t>Serviços do Sistema Financeiro</t>
  </si>
  <si>
    <t>Comunicações</t>
  </si>
  <si>
    <t>Taxas e Emolumentos</t>
  </si>
  <si>
    <t>Propaganda, Promoções e Publicidade</t>
  </si>
  <si>
    <t>Transporte</t>
  </si>
  <si>
    <t>Depreciação e Amortização</t>
  </si>
  <si>
    <t>Viagens</t>
  </si>
  <si>
    <t>Manutenção e Conservação de Bens</t>
  </si>
  <si>
    <t>Despesas com Busca e Apreensão de Bens</t>
  </si>
  <si>
    <t>Materiais de Consumo</t>
  </si>
  <si>
    <t>Proventos</t>
  </si>
  <si>
    <t>Encargos Sociais</t>
  </si>
  <si>
    <t>Benefícios</t>
  </si>
  <si>
    <t>Honorários</t>
  </si>
  <si>
    <t>Outros</t>
  </si>
  <si>
    <t>Benefício residual em operações securitizadas</t>
  </si>
  <si>
    <t>Gravames</t>
  </si>
  <si>
    <t>Carteira Própria:</t>
  </si>
  <si>
    <t>Certificado de Deposito Bancário - CDB</t>
  </si>
  <si>
    <t>Certificados de Recebíveis Imobiliários - CRI</t>
  </si>
  <si>
    <t>Letras Financeiras do Tesouro - LFT</t>
  </si>
  <si>
    <t>Notas do Tesouro Nacional - NTN</t>
  </si>
  <si>
    <t>Cotas de Fundos de Investimentos</t>
  </si>
  <si>
    <t>Fundo de Desenvolvimento Social - FDS</t>
  </si>
  <si>
    <t>Subtotal</t>
  </si>
  <si>
    <t>Vinculados a Compromisso de Recompra:</t>
  </si>
  <si>
    <t>Cotas de Fundos de Renda Fixa</t>
  </si>
  <si>
    <t>Vinculados ao Banco Central:</t>
  </si>
  <si>
    <t>Vinculados à Prestação de Garantias:</t>
  </si>
  <si>
    <t>Total de Títulos e Valores Mobiliários</t>
  </si>
  <si>
    <t>Instrumentos Financeiros Derivativos:</t>
  </si>
  <si>
    <t>Diferenciais a Receber de "Swap"</t>
  </si>
  <si>
    <t>Total de Instrumentos Financeiros Derivativos</t>
  </si>
  <si>
    <t>Imobiliário</t>
  </si>
  <si>
    <t xml:space="preserve">Outros </t>
  </si>
  <si>
    <t>Títulos de renda fixa</t>
  </si>
  <si>
    <t>Aplicações interfinanceiras de liquidez</t>
  </si>
  <si>
    <t>Títulos de Renda Variável</t>
  </si>
  <si>
    <t>Lucros nas cessões de crédito</t>
  </si>
  <si>
    <t>Recuperação de créditos baixados como prejuízos</t>
  </si>
  <si>
    <t>Depósitos a prazo</t>
  </si>
  <si>
    <t>Depósitos interfinanceiros</t>
  </si>
  <si>
    <t>Variação cambial</t>
  </si>
  <si>
    <t>Títulos e valores mobiliários no exterior e Dívidas subordinadas</t>
  </si>
  <si>
    <t>Operações compromissadas</t>
  </si>
  <si>
    <t>Letras Financeiras</t>
  </si>
  <si>
    <t>Letras de Crédito do Agronegócio</t>
  </si>
  <si>
    <t>Contribuições ao Fundo Garantidor de Créditos</t>
  </si>
  <si>
    <t>Letras de Crédito Imobiliário</t>
  </si>
  <si>
    <t>Créditos cedidos com retenção de risco</t>
  </si>
  <si>
    <t>Total da Carteira de Crédito Expandida</t>
  </si>
  <si>
    <t>Letras do Tesouro Nacional - LTN</t>
  </si>
  <si>
    <t>Opções</t>
  </si>
  <si>
    <t>Venda a Termo a Receber</t>
  </si>
  <si>
    <t>Compras a Termo a Receber</t>
  </si>
  <si>
    <t>Ajuste a valor de mercado - Carteira varejo</t>
  </si>
  <si>
    <t>Resultado de equivalência patrimonial</t>
  </si>
  <si>
    <t>Certificado de Recebíveis Imobiliários - CRI</t>
  </si>
  <si>
    <t>3°T</t>
  </si>
  <si>
    <t>Resultado de operação de câmbio</t>
  </si>
  <si>
    <t xml:space="preserve">Resultado das aplicações compulsórias </t>
  </si>
  <si>
    <t>ATIVO CIRCULANTE E REALIZÁVEL A LONGO PRAZO</t>
  </si>
  <si>
    <t>Prêmio de performance das cessões</t>
  </si>
  <si>
    <r>
      <t>Diferenciais a receber de “</t>
    </r>
    <r>
      <rPr>
        <i/>
        <sz val="10"/>
        <rFont val="Verdana"/>
        <family val="2"/>
      </rPr>
      <t>NDF”</t>
    </r>
  </si>
  <si>
    <r>
      <t>Non-Deliverable Forward</t>
    </r>
    <r>
      <rPr>
        <sz val="8"/>
        <color theme="1"/>
        <rFont val="Verdana"/>
        <family val="2"/>
      </rPr>
      <t xml:space="preserve"> - NDF</t>
    </r>
  </si>
  <si>
    <t>,</t>
  </si>
  <si>
    <t>Empréstimo Consignado</t>
  </si>
  <si>
    <t>Financiamento de Veículos</t>
  </si>
  <si>
    <t>Cartão Consignado</t>
  </si>
  <si>
    <t>Empresas e Fianças</t>
  </si>
  <si>
    <t xml:space="preserve">Cartão de Crédito Convencional </t>
  </si>
  <si>
    <t>BALANÇO PATRIMONIAL CONSOLIDADO - R$ mil</t>
  </si>
  <si>
    <t>TÍTULOS E VALORES MOBILIÁRIOS - R$ mil</t>
  </si>
  <si>
    <t>OPERAÇÕES DE CRÉDITO - R$ mil</t>
  </si>
  <si>
    <t>DEMONSTRAÇÃO DO RESULTADO CONSOLIDADO - R$ mil</t>
  </si>
  <si>
    <t>RESULTADO COM TÍTULOS E VALORES MOBILIÁRIOS - R$ mil</t>
  </si>
  <si>
    <t>DESPESAS DE DEPÓSITOS, CAPTAÇÕES NO MERCADO ABERTO, RECURSOS DE EMISSÃO DE TÍTULOS E DÍVIDAS SUBORDINADAS - R$ mil</t>
  </si>
  <si>
    <t>DESPESAS DE PESSOAL - R$ mil</t>
  </si>
  <si>
    <t>OUTRAS DESPESAS ADMINISTRATIVAS - R$ mil</t>
  </si>
  <si>
    <t xml:space="preserve">                                                                                                                                 </t>
  </si>
  <si>
    <t>Recursos de Letras Imobiliárias, do Agronegócio e Letras Financeiras</t>
  </si>
  <si>
    <t>Empréstimos Consignado</t>
  </si>
  <si>
    <t>RENDAS DE OPERAÇÕES DE CRÉDITO  - R$ mil</t>
  </si>
  <si>
    <t>IMOBILIZADO</t>
  </si>
  <si>
    <t>OUTRAS RECEITAS E DESPESAS OPERACIONAIS - R$ mil</t>
  </si>
  <si>
    <t>Recuperação de encargos e despesas</t>
  </si>
  <si>
    <t>Variação monetária / cambial</t>
  </si>
  <si>
    <t>Descontos concedidos</t>
  </si>
  <si>
    <t>Prejuízo com op. de crédito/financiamento e fraudes</t>
  </si>
  <si>
    <t>Amortização de ágio</t>
  </si>
  <si>
    <t>CAIXA E EQUIVALENTES DE CAIXA</t>
  </si>
  <si>
    <t>INSTRUMENTOS FINANCEIROS</t>
  </si>
  <si>
    <t>Derivativos</t>
  </si>
  <si>
    <t>OUTROS ATIVOS FINANCEIROS</t>
  </si>
  <si>
    <t>IMPOSTOS</t>
  </si>
  <si>
    <t>A compensar/recuperar</t>
  </si>
  <si>
    <t>Créditos tributários</t>
  </si>
  <si>
    <t>Despesas de provisões</t>
  </si>
  <si>
    <t>OUTROS ATIVOS</t>
  </si>
  <si>
    <t>DERIVATIVOS</t>
  </si>
  <si>
    <t>OUTROS PASSIVOS FINANCEIROS</t>
  </si>
  <si>
    <t>PROVISÕES</t>
  </si>
  <si>
    <t>OBRIGAÇÕES FISCAIS</t>
  </si>
  <si>
    <t>Correntes</t>
  </si>
  <si>
    <t>Diferidas</t>
  </si>
  <si>
    <t>OUTROS PASSIVOS</t>
  </si>
  <si>
    <t>Outros resultados abrangentes</t>
  </si>
  <si>
    <t>Outras receitas/ (despesas) operacionais</t>
  </si>
  <si>
    <t xml:space="preserve">Operações de crédito </t>
  </si>
  <si>
    <t>Provisões para perdas esperadas associadas ao risco de crédito</t>
  </si>
  <si>
    <t>TÍTULOS E VALORES MOBILIÁRIOS E DERIVATIVOS</t>
  </si>
  <si>
    <t>(Provisões para perdas esperadas associadas ao risco de crédito)</t>
  </si>
  <si>
    <t>RECURSOS DE ACEITES E EMISSÃO DE TÍTULOS</t>
  </si>
  <si>
    <t>Reserva de Capital</t>
  </si>
  <si>
    <t>Reserva de Lucros</t>
  </si>
  <si>
    <t>* O PAN realiza o servicing da carteira cedida sem coobrigação aos controladores e, em caso de pré-pagamento, há a incidência de despesa de liquidação antecipada (Despesas com operações de crédito cedidas). Para as cessões realizadas até dez/18, a despesa é reconhecida no resultado na medida em que o pré-pagamento ocorre, já para as cessões realizadas a partir de 2019, a despesa é reconhecida no momento em que ocorre a cessão.</t>
  </si>
  <si>
    <t>RESULTADO DE CESSÃO DE CRÉDITO - R$ mil</t>
  </si>
  <si>
    <t>Volume Cedido (VP)</t>
  </si>
  <si>
    <t>Resultado de Cessão Corrente</t>
  </si>
  <si>
    <t>Despesas com operações de crédito cedidas (após 2018)</t>
  </si>
  <si>
    <t>Resultado de cessões anteriores</t>
  </si>
  <si>
    <t>Despesas com operações de crédito cedidas (até dez/2018)</t>
  </si>
  <si>
    <t>Prêmio de Performance das cessões</t>
  </si>
  <si>
    <t>Cartão de crédito Convencional e Consignado</t>
  </si>
  <si>
    <t>Empresas</t>
  </si>
  <si>
    <t>Carteira de Crédito Cedida com Coobrigação (anterior a Res. BACEN 3.533)</t>
  </si>
  <si>
    <t>Carteira de Crédito Expandida</t>
  </si>
  <si>
    <t>Despesas com operações de crédito cedidas (até dez/2018) *</t>
  </si>
  <si>
    <t>Despesas com operações de crédito cedidas (após dez/2018) *</t>
  </si>
  <si>
    <t>Comissões pagas a correspondentes bancários</t>
  </si>
  <si>
    <t>Aluguéis (*)</t>
  </si>
  <si>
    <t>(*) contempla aluguéis de imóveis e de outros bens de terceiros.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</si>
</sst>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(* #,##0_);_(* \(#,##0\);_(* &quot;-&quot;_);_(@_)"/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(* #,##0_);_(* \(#,##0\);_(* &quot;-&quot;??_);_(@_)"/>
    <numFmt numFmtId="167" formatCode="@*."/>
    <numFmt numFmtId="168" formatCode="_-* #,##0_-;\-* #,##0_-;_-* &quot;-&quot;??_-;_-@_-"/>
    <numFmt numFmtId="169" formatCode="0.0%"/>
  </numFmts>
  <fonts count="34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4"/>
      <name val="Frutiger 45 Light"/>
      <family val="2"/>
    </font>
    <font>
      <u/>
      <sz val="10"/>
      <color indexed="12"/>
      <name val="Arial"/>
      <family val="2"/>
    </font>
    <font>
      <sz val="14"/>
      <color indexed="12"/>
      <name val="Frutiger 45 Light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0"/>
      <color indexed="12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2"/>
      <name val="Frutiger 45 Light"/>
      <family val="2"/>
    </font>
    <font>
      <sz val="12"/>
      <color indexed="12"/>
      <name val="Frutiger 45 Light"/>
      <family val="2"/>
    </font>
    <font>
      <sz val="12"/>
      <color theme="4" tint="-0.249977111117893"/>
      <name val="Frutiger 45 Light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0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i/>
      <sz val="10"/>
      <name val="Verdana"/>
      <family val="2"/>
    </font>
    <font>
      <sz val="8"/>
      <color theme="1"/>
      <name val="Verdana"/>
      <family val="2"/>
    </font>
    <font>
      <sz val="11"/>
      <color theme="1"/>
      <name val="Verdana"/>
      <family val="2"/>
    </font>
    <font>
      <b/>
      <sz val="10"/>
      <color rgb="FFFF0000"/>
      <name val="Abadi"/>
      <family val="2"/>
    </font>
    <font>
      <sz val="9"/>
      <color rgb="FF000000"/>
      <name val="Verdana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16161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ck">
        <color rgb="FFFFFFFF"/>
      </right>
      <top/>
      <bottom/>
      <diagonal/>
    </border>
  </borders>
  <cellStyleXfs count="10">
    <xf numFmtId="0" fontId="0" fillId="0" borderId="0"/>
    <xf numFmtId="0" fontId="4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8" fillId="0" borderId="0"/>
    <xf numFmtId="43" fontId="8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8" fillId="0" borderId="0"/>
    <xf numFmtId="165" fontId="4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</cellStyleXfs>
  <cellXfs count="236">
    <xf numFmtId="0" fontId="0" fillId="0" borderId="0" xfId="0"/>
    <xf numFmtId="0" fontId="1" fillId="0" borderId="0" xfId="0" applyFont="1" applyAlignment="1">
      <alignment vertical="center"/>
    </xf>
    <xf numFmtId="166" fontId="1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1" applyFont="1"/>
    <xf numFmtId="0" fontId="5" fillId="0" borderId="0" xfId="1" quotePrefix="1" applyFont="1"/>
    <xf numFmtId="0" fontId="5" fillId="0" borderId="0" xfId="1" applyFont="1" applyBorder="1"/>
    <xf numFmtId="0" fontId="5" fillId="0" borderId="0" xfId="1" applyFont="1" applyBorder="1" applyAlignment="1">
      <alignment vertical="center" wrapText="1"/>
    </xf>
    <xf numFmtId="0" fontId="7" fillId="0" borderId="0" xfId="1" applyFont="1"/>
    <xf numFmtId="166" fontId="10" fillId="0" borderId="0" xfId="3" applyNumberFormat="1" applyFont="1" applyFill="1" applyAlignment="1" applyProtection="1">
      <alignment horizontal="left"/>
    </xf>
    <xf numFmtId="166" fontId="10" fillId="0" borderId="0" xfId="4" applyNumberFormat="1" applyFont="1" applyFill="1" applyAlignment="1" applyProtection="1">
      <alignment horizontal="left"/>
    </xf>
    <xf numFmtId="0" fontId="10" fillId="0" borderId="0" xfId="1" applyFont="1"/>
    <xf numFmtId="0" fontId="10" fillId="0" borderId="0" xfId="3" applyFont="1" applyFill="1" applyAlignment="1" applyProtection="1">
      <alignment horizontal="centerContinuous"/>
    </xf>
    <xf numFmtId="0" fontId="10" fillId="0" borderId="0" xfId="3" applyFont="1" applyFill="1" applyProtection="1"/>
    <xf numFmtId="0" fontId="11" fillId="0" borderId="0" xfId="3" applyNumberFormat="1" applyFont="1" applyFill="1" applyAlignment="1" applyProtection="1">
      <alignment horizontal="centerContinuous"/>
    </xf>
    <xf numFmtId="0" fontId="10" fillId="0" borderId="0" xfId="3" applyFont="1" applyFill="1" applyAlignment="1" applyProtection="1">
      <alignment horizontal="center" vertical="center"/>
    </xf>
    <xf numFmtId="0" fontId="10" fillId="0" borderId="0" xfId="3" applyNumberFormat="1" applyFont="1" applyFill="1" applyProtection="1"/>
    <xf numFmtId="0" fontId="11" fillId="0" borderId="0" xfId="1" applyFont="1"/>
    <xf numFmtId="0" fontId="11" fillId="0" borderId="0" xfId="1" applyFont="1" applyBorder="1"/>
    <xf numFmtId="0" fontId="10" fillId="0" borderId="0" xfId="1" applyFont="1" applyFill="1"/>
    <xf numFmtId="0" fontId="10" fillId="0" borderId="0" xfId="6" applyFont="1"/>
    <xf numFmtId="166" fontId="10" fillId="0" borderId="0" xfId="6" applyNumberFormat="1" applyFont="1" applyFill="1"/>
    <xf numFmtId="166" fontId="10" fillId="0" borderId="0" xfId="6" applyNumberFormat="1" applyFont="1"/>
    <xf numFmtId="0" fontId="11" fillId="0" borderId="0" xfId="6" applyFont="1"/>
    <xf numFmtId="0" fontId="11" fillId="0" borderId="0" xfId="6" applyFont="1" applyBorder="1"/>
    <xf numFmtId="0" fontId="12" fillId="0" borderId="0" xfId="2" applyFont="1" applyFill="1" applyAlignment="1" applyProtection="1">
      <alignment horizontal="right"/>
    </xf>
    <xf numFmtId="0" fontId="11" fillId="0" borderId="0" xfId="3" applyFont="1" applyFill="1" applyProtection="1"/>
    <xf numFmtId="166" fontId="10" fillId="0" borderId="0" xfId="6" applyNumberFormat="1" applyFont="1" applyFill="1" applyAlignment="1" applyProtection="1">
      <alignment horizontal="left"/>
    </xf>
    <xf numFmtId="166" fontId="11" fillId="0" borderId="0" xfId="3" applyNumberFormat="1" applyFont="1" applyFill="1" applyAlignment="1" applyProtection="1">
      <alignment horizontal="left"/>
    </xf>
    <xf numFmtId="0" fontId="10" fillId="0" borderId="0" xfId="3" applyNumberFormat="1" applyFont="1" applyFill="1" applyAlignment="1" applyProtection="1">
      <alignment horizontal="left"/>
    </xf>
    <xf numFmtId="168" fontId="10" fillId="0" borderId="0" xfId="5" applyNumberFormat="1" applyFont="1"/>
    <xf numFmtId="41" fontId="10" fillId="0" borderId="0" xfId="6" applyNumberFormat="1" applyFont="1"/>
    <xf numFmtId="0" fontId="1" fillId="0" borderId="0" xfId="0" applyFont="1" applyFill="1" applyAlignment="1">
      <alignment vertical="center"/>
    </xf>
    <xf numFmtId="166" fontId="1" fillId="0" borderId="0" xfId="0" applyNumberFormat="1" applyFont="1" applyFill="1" applyAlignment="1">
      <alignment vertical="center"/>
    </xf>
    <xf numFmtId="168" fontId="10" fillId="0" borderId="0" xfId="6" applyNumberFormat="1" applyFont="1" applyFill="1" applyAlignment="1" applyProtection="1"/>
    <xf numFmtId="168" fontId="11" fillId="0" borderId="0" xfId="5" applyNumberFormat="1" applyFont="1" applyFill="1" applyAlignment="1" applyProtection="1">
      <alignment horizontal="left"/>
    </xf>
    <xf numFmtId="0" fontId="7" fillId="0" borderId="0" xfId="1" applyFont="1" applyBorder="1"/>
    <xf numFmtId="0" fontId="5" fillId="0" borderId="0" xfId="1" applyFont="1" applyFill="1"/>
    <xf numFmtId="0" fontId="7" fillId="0" borderId="0" xfId="1" applyFont="1" applyFill="1"/>
    <xf numFmtId="0" fontId="14" fillId="0" borderId="0" xfId="1" applyFont="1" applyBorder="1"/>
    <xf numFmtId="0" fontId="16" fillId="0" borderId="0" xfId="1" applyFont="1"/>
    <xf numFmtId="0" fontId="16" fillId="0" borderId="0" xfId="1" applyFont="1" applyBorder="1"/>
    <xf numFmtId="0" fontId="17" fillId="0" borderId="0" xfId="1" applyFont="1"/>
    <xf numFmtId="0" fontId="15" fillId="0" borderId="0" xfId="0" applyFont="1"/>
    <xf numFmtId="0" fontId="18" fillId="0" borderId="0" xfId="1" applyFont="1"/>
    <xf numFmtId="0" fontId="18" fillId="0" borderId="0" xfId="1" applyFont="1" applyBorder="1"/>
    <xf numFmtId="0" fontId="15" fillId="0" borderId="0" xfId="0" applyFont="1" applyBorder="1"/>
    <xf numFmtId="0" fontId="6" fillId="0" borderId="0" xfId="2" applyBorder="1" applyAlignment="1" applyProtection="1">
      <alignment horizontal="center" vertical="center"/>
    </xf>
    <xf numFmtId="0" fontId="13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0" fontId="10" fillId="0" borderId="0" xfId="6" applyFont="1" applyFill="1"/>
    <xf numFmtId="166" fontId="10" fillId="0" borderId="0" xfId="3" applyNumberFormat="1" applyFont="1" applyFill="1" applyProtection="1"/>
    <xf numFmtId="3" fontId="10" fillId="0" borderId="0" xfId="3" applyNumberFormat="1" applyFont="1" applyFill="1" applyProtection="1"/>
    <xf numFmtId="3" fontId="10" fillId="0" borderId="0" xfId="1" applyNumberFormat="1" applyFont="1"/>
    <xf numFmtId="41" fontId="10" fillId="0" borderId="0" xfId="6" applyNumberFormat="1" applyFont="1" applyFill="1"/>
    <xf numFmtId="168" fontId="1" fillId="0" borderId="0" xfId="0" applyNumberFormat="1" applyFont="1" applyAlignment="1">
      <alignment vertical="center"/>
    </xf>
    <xf numFmtId="168" fontId="1" fillId="0" borderId="0" xfId="5" applyNumberFormat="1" applyFont="1" applyFill="1" applyAlignment="1">
      <alignment vertical="center"/>
    </xf>
    <xf numFmtId="168" fontId="1" fillId="0" borderId="0" xfId="5" applyNumberFormat="1" applyFont="1" applyAlignment="1">
      <alignment vertical="center"/>
    </xf>
    <xf numFmtId="3" fontId="19" fillId="0" borderId="0" xfId="3" applyNumberFormat="1" applyFont="1" applyFill="1" applyProtection="1"/>
    <xf numFmtId="3" fontId="19" fillId="0" borderId="0" xfId="0" applyNumberFormat="1" applyFont="1"/>
    <xf numFmtId="168" fontId="20" fillId="0" borderId="0" xfId="3" applyNumberFormat="1" applyFont="1" applyFill="1" applyAlignment="1" applyProtection="1">
      <alignment vertical="center"/>
    </xf>
    <xf numFmtId="164" fontId="10" fillId="0" borderId="0" xfId="6" applyNumberFormat="1" applyFont="1"/>
    <xf numFmtId="168" fontId="1" fillId="0" borderId="0" xfId="3" applyNumberFormat="1" applyFont="1" applyFill="1" applyAlignment="1" applyProtection="1">
      <alignment vertical="center"/>
    </xf>
    <xf numFmtId="168" fontId="11" fillId="0" borderId="0" xfId="6" applyNumberFormat="1" applyFont="1" applyFill="1" applyBorder="1" applyAlignment="1">
      <alignment horizontal="left"/>
    </xf>
    <xf numFmtId="0" fontId="11" fillId="0" borderId="0" xfId="6" applyFont="1" applyFill="1"/>
    <xf numFmtId="168" fontId="10" fillId="0" borderId="0" xfId="5" applyNumberFormat="1" applyFont="1" applyFill="1"/>
    <xf numFmtId="168" fontId="10" fillId="0" borderId="0" xfId="6" applyNumberFormat="1" applyFont="1" applyFill="1"/>
    <xf numFmtId="0" fontId="11" fillId="0" borderId="0" xfId="6" applyFont="1" applyFill="1" applyBorder="1"/>
    <xf numFmtId="168" fontId="10" fillId="0" borderId="0" xfId="5" applyNumberFormat="1" applyFont="1" applyFill="1" applyAlignment="1">
      <alignment vertical="center"/>
    </xf>
    <xf numFmtId="41" fontId="3" fillId="0" borderId="0" xfId="5" applyNumberFormat="1" applyFont="1" applyFill="1" applyAlignment="1">
      <alignment vertical="center"/>
    </xf>
    <xf numFmtId="41" fontId="1" fillId="0" borderId="0" xfId="0" applyNumberFormat="1" applyFont="1" applyAlignment="1">
      <alignment vertical="center"/>
    </xf>
    <xf numFmtId="166" fontId="10" fillId="2" borderId="0" xfId="4" applyNumberFormat="1" applyFont="1" applyFill="1" applyAlignment="1" applyProtection="1">
      <alignment horizontal="left"/>
    </xf>
    <xf numFmtId="0" fontId="10" fillId="2" borderId="0" xfId="3" applyNumberFormat="1" applyFont="1" applyFill="1" applyProtection="1"/>
    <xf numFmtId="165" fontId="10" fillId="2" borderId="0" xfId="5" applyFont="1" applyFill="1" applyProtection="1"/>
    <xf numFmtId="166" fontId="10" fillId="2" borderId="0" xfId="3" applyNumberFormat="1" applyFont="1" applyFill="1" applyAlignment="1" applyProtection="1">
      <alignment horizontal="left"/>
    </xf>
    <xf numFmtId="166" fontId="10" fillId="2" borderId="0" xfId="6" applyNumberFormat="1" applyFont="1" applyFill="1"/>
    <xf numFmtId="166" fontId="11" fillId="0" borderId="0" xfId="3" applyNumberFormat="1" applyFont="1" applyFill="1" applyAlignment="1" applyProtection="1">
      <alignment horizontal="centerContinuous"/>
    </xf>
    <xf numFmtId="3" fontId="21" fillId="0" borderId="0" xfId="3" applyNumberFormat="1" applyFont="1" applyFill="1" applyAlignment="1" applyProtection="1">
      <alignment horizontal="center"/>
    </xf>
    <xf numFmtId="166" fontId="10" fillId="0" borderId="0" xfId="3" applyNumberFormat="1" applyFont="1" applyFill="1" applyAlignment="1" applyProtection="1">
      <alignment horizontal="centerContinuous"/>
    </xf>
    <xf numFmtId="0" fontId="22" fillId="3" borderId="1" xfId="0" applyFont="1" applyFill="1" applyBorder="1" applyAlignment="1">
      <alignment horizontal="center" vertical="center"/>
    </xf>
    <xf numFmtId="0" fontId="2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24" fillId="0" borderId="0" xfId="0" applyFont="1" applyAlignment="1">
      <alignment vertical="center"/>
    </xf>
    <xf numFmtId="41" fontId="23" fillId="0" borderId="0" xfId="5" applyNumberFormat="1" applyFont="1" applyFill="1" applyAlignment="1">
      <alignment vertical="center"/>
    </xf>
    <xf numFmtId="168" fontId="23" fillId="0" borderId="0" xfId="5" applyNumberFormat="1" applyFont="1" applyFill="1" applyAlignment="1">
      <alignment vertical="center"/>
    </xf>
    <xf numFmtId="41" fontId="24" fillId="0" borderId="0" xfId="0" applyNumberFormat="1" applyFont="1" applyFill="1" applyAlignment="1">
      <alignment vertical="center"/>
    </xf>
    <xf numFmtId="166" fontId="24" fillId="0" borderId="0" xfId="0" applyNumberFormat="1" applyFont="1" applyFill="1" applyAlignment="1">
      <alignment vertical="center"/>
    </xf>
    <xf numFmtId="41" fontId="24" fillId="0" borderId="0" xfId="5" applyNumberFormat="1" applyFont="1" applyFill="1" applyAlignment="1">
      <alignment vertical="center"/>
    </xf>
    <xf numFmtId="168" fontId="24" fillId="0" borderId="0" xfId="5" applyNumberFormat="1" applyFont="1" applyFill="1" applyAlignment="1">
      <alignment vertical="center"/>
    </xf>
    <xf numFmtId="166" fontId="24" fillId="0" borderId="0" xfId="5" applyNumberFormat="1" applyFont="1" applyFill="1" applyAlignment="1">
      <alignment vertical="center"/>
    </xf>
    <xf numFmtId="41" fontId="23" fillId="0" borderId="0" xfId="0" applyNumberFormat="1" applyFont="1" applyFill="1" applyAlignment="1">
      <alignment vertical="center"/>
    </xf>
    <xf numFmtId="0" fontId="23" fillId="0" borderId="0" xfId="0" applyFont="1" applyAlignment="1">
      <alignment vertical="center"/>
    </xf>
    <xf numFmtId="0" fontId="24" fillId="2" borderId="0" xfId="0" applyFont="1" applyFill="1" applyAlignment="1">
      <alignment vertical="center"/>
    </xf>
    <xf numFmtId="0" fontId="23" fillId="2" borderId="0" xfId="0" applyFont="1" applyFill="1" applyAlignment="1">
      <alignment vertical="center"/>
    </xf>
    <xf numFmtId="168" fontId="23" fillId="0" borderId="0" xfId="0" applyNumberFormat="1" applyFont="1" applyAlignment="1">
      <alignment vertical="center"/>
    </xf>
    <xf numFmtId="166" fontId="23" fillId="0" borderId="0" xfId="0" applyNumberFormat="1" applyFont="1" applyFill="1" applyAlignment="1">
      <alignment vertical="center"/>
    </xf>
    <xf numFmtId="168" fontId="23" fillId="0" borderId="0" xfId="0" applyNumberFormat="1" applyFont="1" applyFill="1" applyAlignment="1">
      <alignment vertical="center"/>
    </xf>
    <xf numFmtId="166" fontId="24" fillId="2" borderId="0" xfId="0" applyNumberFormat="1" applyFont="1" applyFill="1" applyAlignment="1">
      <alignment vertical="center"/>
    </xf>
    <xf numFmtId="167" fontId="25" fillId="0" borderId="0" xfId="3" applyNumberFormat="1" applyFont="1" applyFill="1" applyAlignment="1" applyProtection="1">
      <alignment horizontal="left"/>
    </xf>
    <xf numFmtId="166" fontId="25" fillId="0" borderId="0" xfId="4" applyNumberFormat="1" applyFont="1" applyFill="1" applyAlignment="1" applyProtection="1">
      <alignment horizontal="left"/>
    </xf>
    <xf numFmtId="168" fontId="25" fillId="0" borderId="0" xfId="5" applyNumberFormat="1" applyFont="1" applyFill="1" applyAlignment="1" applyProtection="1">
      <alignment horizontal="left"/>
    </xf>
    <xf numFmtId="166" fontId="25" fillId="0" borderId="0" xfId="4" applyNumberFormat="1" applyFont="1" applyFill="1" applyProtection="1"/>
    <xf numFmtId="166" fontId="25" fillId="0" borderId="0" xfId="3" applyNumberFormat="1" applyFont="1" applyFill="1" applyAlignment="1" applyProtection="1">
      <alignment horizontal="left"/>
    </xf>
    <xf numFmtId="41" fontId="26" fillId="0" borderId="0" xfId="1" applyNumberFormat="1" applyFont="1" applyFill="1" applyBorder="1"/>
    <xf numFmtId="0" fontId="25" fillId="0" borderId="0" xfId="1" applyFont="1"/>
    <xf numFmtId="0" fontId="25" fillId="0" borderId="0" xfId="3" applyNumberFormat="1" applyFont="1" applyFill="1" applyProtection="1"/>
    <xf numFmtId="168" fontId="24" fillId="0" borderId="0" xfId="0" applyNumberFormat="1" applyFont="1" applyFill="1" applyAlignment="1">
      <alignment vertical="center"/>
    </xf>
    <xf numFmtId="168" fontId="24" fillId="0" borderId="0" xfId="0" applyNumberFormat="1" applyFont="1" applyAlignment="1">
      <alignment vertical="center"/>
    </xf>
    <xf numFmtId="166" fontId="24" fillId="0" borderId="0" xfId="0" applyNumberFormat="1" applyFont="1" applyAlignment="1">
      <alignment vertical="center"/>
    </xf>
    <xf numFmtId="166" fontId="25" fillId="0" borderId="0" xfId="0" applyNumberFormat="1" applyFont="1" applyAlignment="1">
      <alignment horizontal="left"/>
    </xf>
    <xf numFmtId="166" fontId="25" fillId="0" borderId="0" xfId="0" applyNumberFormat="1" applyFont="1" applyFill="1" applyAlignment="1">
      <alignment horizontal="left"/>
    </xf>
    <xf numFmtId="0" fontId="25" fillId="0" borderId="0" xfId="1" applyFont="1" applyFill="1"/>
    <xf numFmtId="0" fontId="2" fillId="3" borderId="1" xfId="0" applyFont="1" applyFill="1" applyBorder="1" applyAlignment="1">
      <alignment horizontal="center" vertical="center"/>
    </xf>
    <xf numFmtId="0" fontId="25" fillId="0" borderId="0" xfId="3" applyFont="1" applyFill="1" applyProtection="1"/>
    <xf numFmtId="166" fontId="25" fillId="2" borderId="0" xfId="3" applyNumberFormat="1" applyFont="1" applyFill="1" applyAlignment="1" applyProtection="1">
      <alignment horizontal="left"/>
    </xf>
    <xf numFmtId="167" fontId="25" fillId="2" borderId="0" xfId="3" applyNumberFormat="1" applyFont="1" applyFill="1" applyAlignment="1" applyProtection="1">
      <alignment horizontal="left"/>
    </xf>
    <xf numFmtId="165" fontId="25" fillId="0" borderId="0" xfId="5" applyFont="1" applyFill="1" applyAlignment="1" applyProtection="1">
      <alignment horizontal="left"/>
    </xf>
    <xf numFmtId="0" fontId="25" fillId="0" borderId="0" xfId="6" applyFont="1" applyFill="1"/>
    <xf numFmtId="0" fontId="25" fillId="0" borderId="0" xfId="6" applyFont="1"/>
    <xf numFmtId="41" fontId="26" fillId="0" borderId="0" xfId="6" applyNumberFormat="1" applyFont="1" applyFill="1" applyBorder="1"/>
    <xf numFmtId="0" fontId="25" fillId="2" borderId="0" xfId="6" applyFont="1" applyFill="1"/>
    <xf numFmtId="167" fontId="26" fillId="0" borderId="0" xfId="3" applyNumberFormat="1" applyFont="1" applyFill="1" applyAlignment="1" applyProtection="1">
      <alignment horizontal="left"/>
    </xf>
    <xf numFmtId="0" fontId="24" fillId="0" borderId="0" xfId="0" applyFont="1" applyFill="1" applyBorder="1" applyAlignment="1">
      <alignment vertical="center"/>
    </xf>
    <xf numFmtId="166" fontId="25" fillId="0" borderId="0" xfId="6" applyNumberFormat="1" applyFont="1" applyFill="1" applyAlignment="1" applyProtection="1"/>
    <xf numFmtId="166" fontId="25" fillId="0" borderId="0" xfId="6" applyNumberFormat="1" applyFont="1" applyFill="1" applyAlignment="1" applyProtection="1">
      <alignment horizontal="left"/>
    </xf>
    <xf numFmtId="3" fontId="25" fillId="0" borderId="0" xfId="6" applyNumberFormat="1" applyFont="1" applyFill="1" applyAlignment="1" applyProtection="1"/>
    <xf numFmtId="168" fontId="25" fillId="0" borderId="0" xfId="6" applyNumberFormat="1" applyFont="1" applyFill="1" applyAlignment="1" applyProtection="1"/>
    <xf numFmtId="166" fontId="25" fillId="0" borderId="0" xfId="6" applyNumberFormat="1" applyFont="1" applyFill="1"/>
    <xf numFmtId="168" fontId="26" fillId="0" borderId="0" xfId="5" applyNumberFormat="1" applyFont="1" applyFill="1" applyAlignment="1" applyProtection="1">
      <alignment horizontal="left"/>
    </xf>
    <xf numFmtId="166" fontId="26" fillId="0" borderId="0" xfId="3" applyNumberFormat="1" applyFont="1" applyFill="1" applyAlignment="1" applyProtection="1">
      <alignment horizontal="left"/>
    </xf>
    <xf numFmtId="168" fontId="26" fillId="0" borderId="0" xfId="5" applyNumberFormat="1" applyFont="1" applyFill="1" applyAlignment="1" applyProtection="1">
      <alignment horizontal="center"/>
    </xf>
    <xf numFmtId="166" fontId="25" fillId="0" borderId="0" xfId="6" applyNumberFormat="1" applyFont="1" applyFill="1" applyBorder="1" applyAlignment="1" applyProtection="1">
      <alignment horizontal="left"/>
    </xf>
    <xf numFmtId="168" fontId="26" fillId="0" borderId="0" xfId="5" applyNumberFormat="1" applyFont="1" applyFill="1" applyBorder="1" applyAlignment="1" applyProtection="1">
      <alignment horizontal="left"/>
    </xf>
    <xf numFmtId="168" fontId="25" fillId="0" borderId="0" xfId="5" applyNumberFormat="1" applyFont="1" applyFill="1"/>
    <xf numFmtId="168" fontId="25" fillId="0" borderId="0" xfId="6" applyNumberFormat="1" applyFont="1" applyFill="1"/>
    <xf numFmtId="3" fontId="24" fillId="0" borderId="0" xfId="0" applyNumberFormat="1" applyFont="1" applyFill="1" applyAlignment="1">
      <alignment vertical="center"/>
    </xf>
    <xf numFmtId="168" fontId="24" fillId="0" borderId="0" xfId="5" applyNumberFormat="1" applyFont="1" applyAlignment="1">
      <alignment vertical="center"/>
    </xf>
    <xf numFmtId="168" fontId="25" fillId="0" borderId="0" xfId="5" applyNumberFormat="1" applyFont="1" applyFill="1" applyAlignment="1" applyProtection="1"/>
    <xf numFmtId="168" fontId="29" fillId="0" borderId="0" xfId="0" applyNumberFormat="1" applyFont="1" applyFill="1"/>
    <xf numFmtId="168" fontId="29" fillId="0" borderId="0" xfId="0" applyNumberFormat="1" applyFont="1"/>
    <xf numFmtId="168" fontId="24" fillId="2" borderId="0" xfId="5" applyNumberFormat="1" applyFont="1" applyFill="1" applyAlignment="1">
      <alignment vertical="center"/>
    </xf>
    <xf numFmtId="168" fontId="26" fillId="2" borderId="0" xfId="5" applyNumberFormat="1" applyFont="1" applyFill="1" applyAlignment="1" applyProtection="1">
      <alignment horizontal="left" vertical="center"/>
    </xf>
    <xf numFmtId="41" fontId="26" fillId="0" borderId="0" xfId="3" applyNumberFormat="1" applyFont="1" applyFill="1" applyBorder="1" applyAlignment="1" applyProtection="1"/>
    <xf numFmtId="41" fontId="26" fillId="2" borderId="0" xfId="3" applyNumberFormat="1" applyFont="1" applyFill="1" applyBorder="1" applyAlignment="1" applyProtection="1"/>
    <xf numFmtId="41" fontId="25" fillId="0" borderId="0" xfId="6" applyNumberFormat="1" applyFont="1" applyFill="1"/>
    <xf numFmtId="41" fontId="25" fillId="2" borderId="0" xfId="6" applyNumberFormat="1" applyFont="1" applyFill="1"/>
    <xf numFmtId="166" fontId="30" fillId="0" borderId="0" xfId="3" applyNumberFormat="1" applyFont="1" applyFill="1" applyAlignment="1" applyProtection="1">
      <alignment horizontal="left"/>
    </xf>
    <xf numFmtId="166" fontId="11" fillId="0" borderId="0" xfId="6" applyNumberFormat="1" applyFont="1"/>
    <xf numFmtId="168" fontId="10" fillId="2" borderId="0" xfId="5" applyNumberFormat="1" applyFont="1" applyFill="1"/>
    <xf numFmtId="168" fontId="10" fillId="0" borderId="0" xfId="6" applyNumberFormat="1" applyFont="1"/>
    <xf numFmtId="165" fontId="10" fillId="0" borderId="0" xfId="5" applyFont="1"/>
    <xf numFmtId="41" fontId="23" fillId="4" borderId="0" xfId="5" applyNumberFormat="1" applyFont="1" applyFill="1" applyAlignment="1">
      <alignment vertical="center"/>
    </xf>
    <xf numFmtId="41" fontId="1" fillId="0" borderId="0" xfId="0" applyNumberFormat="1" applyFont="1" applyFill="1" applyAlignment="1">
      <alignment vertical="center"/>
    </xf>
    <xf numFmtId="169" fontId="1" fillId="0" borderId="0" xfId="8" applyNumberFormat="1" applyFont="1" applyAlignment="1">
      <alignment vertical="center"/>
    </xf>
    <xf numFmtId="0" fontId="13" fillId="0" borderId="0" xfId="6" applyFont="1"/>
    <xf numFmtId="3" fontId="10" fillId="0" borderId="0" xfId="6" applyNumberFormat="1" applyFont="1"/>
    <xf numFmtId="41" fontId="25" fillId="0" borderId="0" xfId="4" applyNumberFormat="1" applyFont="1" applyFill="1" applyAlignment="1" applyProtection="1">
      <alignment horizontal="left"/>
    </xf>
    <xf numFmtId="166" fontId="25" fillId="2" borderId="0" xfId="4" applyNumberFormat="1" applyFont="1" applyFill="1" applyAlignment="1" applyProtection="1">
      <alignment horizontal="left"/>
    </xf>
    <xf numFmtId="0" fontId="10" fillId="2" borderId="0" xfId="3" applyFont="1" applyFill="1" applyProtection="1"/>
    <xf numFmtId="166" fontId="10" fillId="2" borderId="0" xfId="3" applyNumberFormat="1" applyFont="1" applyFill="1" applyProtection="1"/>
    <xf numFmtId="0" fontId="25" fillId="2" borderId="0" xfId="0" applyFont="1" applyFill="1" applyAlignment="1">
      <alignment vertical="center"/>
    </xf>
    <xf numFmtId="3" fontId="24" fillId="2" borderId="0" xfId="0" applyNumberFormat="1" applyFont="1" applyFill="1" applyAlignment="1">
      <alignment vertical="center"/>
    </xf>
    <xf numFmtId="0" fontId="25" fillId="0" borderId="0" xfId="3" applyFont="1" applyFill="1" applyAlignment="1" applyProtection="1">
      <alignment horizontal="left"/>
    </xf>
    <xf numFmtId="41" fontId="24" fillId="2" borderId="0" xfId="0" applyNumberFormat="1" applyFont="1" applyFill="1" applyAlignment="1">
      <alignment vertical="center"/>
    </xf>
    <xf numFmtId="166" fontId="10" fillId="0" borderId="0" xfId="1" applyNumberFormat="1" applyFont="1"/>
    <xf numFmtId="168" fontId="25" fillId="2" borderId="0" xfId="3" applyNumberFormat="1" applyFont="1" applyFill="1" applyAlignment="1" applyProtection="1">
      <alignment horizontal="left"/>
    </xf>
    <xf numFmtId="46" fontId="10" fillId="0" borderId="0" xfId="1" applyNumberFormat="1" applyFont="1"/>
    <xf numFmtId="168" fontId="24" fillId="2" borderId="0" xfId="0" applyNumberFormat="1" applyFont="1" applyFill="1" applyAlignment="1">
      <alignment vertical="center"/>
    </xf>
    <xf numFmtId="20" fontId="1" fillId="0" borderId="0" xfId="0" applyNumberFormat="1" applyFont="1" applyAlignment="1">
      <alignment vertical="center"/>
    </xf>
    <xf numFmtId="3" fontId="31" fillId="0" borderId="13" xfId="0" applyNumberFormat="1" applyFont="1" applyFill="1" applyBorder="1" applyAlignment="1">
      <alignment horizontal="right" vertical="center" wrapText="1"/>
    </xf>
    <xf numFmtId="166" fontId="26" fillId="0" borderId="0" xfId="3" applyNumberFormat="1" applyFont="1" applyFill="1" applyBorder="1" applyAlignment="1" applyProtection="1"/>
    <xf numFmtId="164" fontId="32" fillId="0" borderId="0" xfId="0" applyNumberFormat="1" applyFont="1" applyFill="1" applyAlignment="1">
      <alignment vertical="center"/>
    </xf>
    <xf numFmtId="41" fontId="33" fillId="0" borderId="0" xfId="0" applyNumberFormat="1" applyFont="1" applyFill="1" applyAlignment="1">
      <alignment vertical="center"/>
    </xf>
    <xf numFmtId="164" fontId="32" fillId="0" borderId="0" xfId="0" applyNumberFormat="1" applyFont="1" applyAlignment="1">
      <alignment vertical="center"/>
    </xf>
    <xf numFmtId="166" fontId="26" fillId="0" borderId="0" xfId="1" applyNumberFormat="1" applyFont="1" applyFill="1" applyBorder="1"/>
    <xf numFmtId="168" fontId="0" fillId="0" borderId="0" xfId="0" applyNumberFormat="1"/>
    <xf numFmtId="0" fontId="26" fillId="0" borderId="0" xfId="3" applyFont="1" applyFill="1" applyAlignment="1" applyProtection="1">
      <alignment horizontal="left"/>
    </xf>
    <xf numFmtId="0" fontId="0" fillId="0" borderId="0" xfId="0" applyAlignment="1">
      <alignment vertical="justify" wrapText="1"/>
    </xf>
    <xf numFmtId="0" fontId="1" fillId="0" borderId="0" xfId="0" applyFont="1" applyAlignment="1">
      <alignment horizontal="justify" vertical="justify" wrapText="1"/>
    </xf>
    <xf numFmtId="0" fontId="0" fillId="0" borderId="0" xfId="0" applyAlignment="1">
      <alignment horizontal="justify" vertical="justify" wrapText="1"/>
    </xf>
    <xf numFmtId="41" fontId="23" fillId="0" borderId="0" xfId="0" applyNumberFormat="1" applyFont="1" applyAlignment="1">
      <alignment vertical="center"/>
    </xf>
    <xf numFmtId="41" fontId="23" fillId="2" borderId="0" xfId="0" applyNumberFormat="1" applyFont="1" applyFill="1" applyAlignment="1">
      <alignment vertical="center"/>
    </xf>
    <xf numFmtId="41" fontId="25" fillId="0" borderId="0" xfId="0" applyNumberFormat="1" applyFont="1" applyFill="1" applyAlignment="1">
      <alignment vertical="center"/>
    </xf>
    <xf numFmtId="166" fontId="25" fillId="0" borderId="0" xfId="0" applyNumberFormat="1" applyFont="1" applyFill="1" applyAlignment="1">
      <alignment vertical="center"/>
    </xf>
    <xf numFmtId="166" fontId="25" fillId="2" borderId="0" xfId="0" applyNumberFormat="1" applyFont="1" applyFill="1" applyAlignment="1">
      <alignment vertical="center"/>
    </xf>
    <xf numFmtId="41" fontId="25" fillId="2" borderId="0" xfId="0" applyNumberFormat="1" applyFont="1" applyFill="1" applyAlignment="1">
      <alignment vertical="center"/>
    </xf>
    <xf numFmtId="0" fontId="25" fillId="0" borderId="0" xfId="0" applyFont="1" applyAlignment="1">
      <alignment vertical="center"/>
    </xf>
    <xf numFmtId="0" fontId="25" fillId="0" borderId="0" xfId="0" applyFont="1" applyFill="1" applyAlignment="1">
      <alignment vertical="center"/>
    </xf>
    <xf numFmtId="166" fontId="23" fillId="0" borderId="0" xfId="5" applyNumberFormat="1" applyFont="1" applyFill="1" applyAlignment="1">
      <alignment vertical="center"/>
    </xf>
    <xf numFmtId="169" fontId="24" fillId="0" borderId="0" xfId="8" applyNumberFormat="1" applyFont="1" applyFill="1" applyAlignment="1">
      <alignment vertical="center"/>
    </xf>
    <xf numFmtId="166" fontId="25" fillId="0" borderId="0" xfId="5" applyNumberFormat="1" applyFont="1" applyFill="1" applyAlignment="1">
      <alignment vertical="center"/>
    </xf>
    <xf numFmtId="166" fontId="11" fillId="0" borderId="10" xfId="3" applyNumberFormat="1" applyFont="1" applyFill="1" applyBorder="1" applyAlignment="1" applyProtection="1"/>
    <xf numFmtId="0" fontId="1" fillId="0" borderId="0" xfId="0" applyFont="1" applyAlignment="1">
      <alignment horizontal="justify" vertical="justify" wrapText="1"/>
    </xf>
    <xf numFmtId="0" fontId="0" fillId="0" borderId="0" xfId="0" applyAlignment="1">
      <alignment horizontal="justify" vertical="justify" wrapText="1"/>
    </xf>
    <xf numFmtId="164" fontId="24" fillId="0" borderId="0" xfId="0" applyNumberFormat="1" applyFont="1" applyFill="1" applyAlignment="1">
      <alignment vertical="center"/>
    </xf>
    <xf numFmtId="164" fontId="25" fillId="2" borderId="0" xfId="0" applyNumberFormat="1" applyFont="1" applyFill="1" applyAlignment="1">
      <alignment vertical="center"/>
    </xf>
    <xf numFmtId="168" fontId="25" fillId="0" borderId="0" xfId="4" applyNumberFormat="1" applyFont="1" applyFill="1" applyAlignment="1" applyProtection="1">
      <alignment horizontal="left"/>
    </xf>
    <xf numFmtId="41" fontId="0" fillId="0" borderId="0" xfId="0" applyNumberFormat="1" applyAlignment="1">
      <alignment horizontal="justify" vertical="justify" wrapText="1"/>
    </xf>
    <xf numFmtId="41" fontId="10" fillId="0" borderId="0" xfId="1" applyNumberFormat="1" applyFont="1"/>
    <xf numFmtId="41" fontId="10" fillId="0" borderId="0" xfId="3" applyNumberFormat="1" applyFont="1" applyFill="1" applyProtection="1"/>
    <xf numFmtId="166" fontId="10" fillId="0" borderId="0" xfId="5" applyNumberFormat="1" applyFont="1" applyFill="1" applyProtection="1"/>
    <xf numFmtId="0" fontId="22" fillId="3" borderId="2" xfId="0" applyFont="1" applyFill="1" applyBorder="1" applyAlignment="1">
      <alignment horizontal="center" vertical="center"/>
    </xf>
    <xf numFmtId="0" fontId="22" fillId="3" borderId="4" xfId="0" applyFont="1" applyFill="1" applyBorder="1" applyAlignment="1">
      <alignment horizontal="center" vertical="center"/>
    </xf>
    <xf numFmtId="0" fontId="22" fillId="3" borderId="3" xfId="0" applyFont="1" applyFill="1" applyBorder="1" applyAlignment="1">
      <alignment horizontal="center" vertical="center"/>
    </xf>
    <xf numFmtId="0" fontId="22" fillId="3" borderId="11" xfId="0" applyFont="1" applyFill="1" applyBorder="1" applyAlignment="1">
      <alignment horizontal="left" vertical="center"/>
    </xf>
    <xf numFmtId="0" fontId="22" fillId="3" borderId="6" xfId="0" applyFont="1" applyFill="1" applyBorder="1" applyAlignment="1">
      <alignment horizontal="left" vertical="center"/>
    </xf>
    <xf numFmtId="0" fontId="1" fillId="0" borderId="0" xfId="0" applyFont="1" applyAlignment="1">
      <alignment horizontal="justify" vertical="justify" wrapText="1"/>
    </xf>
    <xf numFmtId="0" fontId="0" fillId="0" borderId="0" xfId="0" applyAlignment="1">
      <alignment horizontal="justify" vertical="justify" wrapText="1"/>
    </xf>
    <xf numFmtId="0" fontId="22" fillId="3" borderId="5" xfId="0" applyFont="1" applyFill="1" applyBorder="1" applyAlignment="1">
      <alignment horizontal="left" vertical="center"/>
    </xf>
    <xf numFmtId="0" fontId="22" fillId="3" borderId="9" xfId="0" applyFont="1" applyFill="1" applyBorder="1" applyAlignment="1">
      <alignment horizontal="center" vertical="center"/>
    </xf>
    <xf numFmtId="0" fontId="22" fillId="3" borderId="10" xfId="0" applyFont="1" applyFill="1" applyBorder="1" applyAlignment="1">
      <alignment horizontal="center" vertical="center"/>
    </xf>
    <xf numFmtId="0" fontId="22" fillId="3" borderId="7" xfId="0" applyFont="1" applyFill="1" applyBorder="1" applyAlignment="1">
      <alignment horizontal="center" vertical="center"/>
    </xf>
    <xf numFmtId="0" fontId="22" fillId="3" borderId="11" xfId="0" applyFont="1" applyFill="1" applyBorder="1" applyAlignment="1">
      <alignment horizontal="center" vertical="center"/>
    </xf>
    <xf numFmtId="0" fontId="22" fillId="3" borderId="12" xfId="0" applyFont="1" applyFill="1" applyBorder="1" applyAlignment="1">
      <alignment horizontal="center" vertical="center"/>
    </xf>
    <xf numFmtId="0" fontId="22" fillId="3" borderId="8" xfId="0" applyFont="1" applyFill="1" applyBorder="1" applyAlignment="1">
      <alignment horizontal="center" vertical="center"/>
    </xf>
    <xf numFmtId="0" fontId="22" fillId="3" borderId="8" xfId="0" applyFont="1" applyFill="1" applyBorder="1" applyAlignment="1">
      <alignment horizontal="left" vertical="center"/>
    </xf>
    <xf numFmtId="0" fontId="22" fillId="3" borderId="7" xfId="0" applyFont="1" applyFill="1" applyBorder="1" applyAlignment="1">
      <alignment horizontal="left" vertical="center"/>
    </xf>
    <xf numFmtId="0" fontId="22" fillId="3" borderId="2" xfId="3" applyNumberFormat="1" applyFont="1" applyFill="1" applyBorder="1" applyAlignment="1" applyProtection="1">
      <alignment horizontal="center" wrapText="1"/>
    </xf>
    <xf numFmtId="0" fontId="22" fillId="3" borderId="4" xfId="3" applyNumberFormat="1" applyFont="1" applyFill="1" applyBorder="1" applyAlignment="1" applyProtection="1">
      <alignment horizontal="center" wrapText="1"/>
    </xf>
    <xf numFmtId="0" fontId="22" fillId="3" borderId="3" xfId="3" applyNumberFormat="1" applyFont="1" applyFill="1" applyBorder="1" applyAlignment="1" applyProtection="1">
      <alignment horizontal="center" wrapText="1"/>
    </xf>
    <xf numFmtId="0" fontId="2" fillId="3" borderId="8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0" fontId="2" fillId="3" borderId="2" xfId="3" applyNumberFormat="1" applyFont="1" applyFill="1" applyBorder="1" applyAlignment="1" applyProtection="1">
      <alignment horizontal="center" wrapText="1"/>
    </xf>
    <xf numFmtId="0" fontId="2" fillId="3" borderId="4" xfId="3" applyNumberFormat="1" applyFont="1" applyFill="1" applyBorder="1" applyAlignment="1" applyProtection="1">
      <alignment horizontal="center" wrapText="1"/>
    </xf>
    <xf numFmtId="0" fontId="2" fillId="3" borderId="3" xfId="3" applyNumberFormat="1" applyFont="1" applyFill="1" applyBorder="1" applyAlignment="1" applyProtection="1">
      <alignment horizont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2" fillId="3" borderId="8" xfId="0" applyFont="1" applyFill="1" applyBorder="1" applyAlignment="1">
      <alignment horizontal="left" vertical="center" wrapText="1"/>
    </xf>
    <xf numFmtId="0" fontId="22" fillId="3" borderId="7" xfId="0" applyFont="1" applyFill="1" applyBorder="1" applyAlignment="1">
      <alignment horizontal="left" vertical="center" wrapText="1"/>
    </xf>
    <xf numFmtId="0" fontId="22" fillId="3" borderId="2" xfId="3" applyFont="1" applyFill="1" applyBorder="1" applyAlignment="1" applyProtection="1">
      <alignment horizontal="center" wrapText="1"/>
    </xf>
    <xf numFmtId="0" fontId="22" fillId="3" borderId="2" xfId="0" applyFont="1" applyFill="1" applyBorder="1" applyAlignment="1">
      <alignment horizontal="center" vertical="center" wrapText="1"/>
    </xf>
    <xf numFmtId="0" fontId="22" fillId="3" borderId="4" xfId="0" applyFont="1" applyFill="1" applyBorder="1" applyAlignment="1">
      <alignment horizontal="center" vertical="center" wrapText="1"/>
    </xf>
    <xf numFmtId="0" fontId="22" fillId="3" borderId="3" xfId="0" applyFont="1" applyFill="1" applyBorder="1" applyAlignment="1">
      <alignment horizontal="center" vertical="center" wrapText="1"/>
    </xf>
    <xf numFmtId="167" fontId="25" fillId="0" borderId="0" xfId="3" applyNumberFormat="1" applyFont="1" applyFill="1" applyAlignment="1" applyProtection="1"/>
    <xf numFmtId="41" fontId="26" fillId="0" borderId="0" xfId="1" applyNumberFormat="1" applyFont="1" applyFill="1" applyBorder="1" applyAlignment="1"/>
  </cellXfs>
  <cellStyles count="10">
    <cellStyle name="Hiperlink" xfId="2" builtinId="8"/>
    <cellStyle name="Normal" xfId="0" builtinId="0"/>
    <cellStyle name="Normal 2" xfId="1" xr:uid="{00000000-0005-0000-0000-000002000000}"/>
    <cellStyle name="Normal 3" xfId="6" xr:uid="{00000000-0005-0000-0000-000003000000}"/>
    <cellStyle name="Normal_Resultado 12.2006" xfId="3" xr:uid="{00000000-0005-0000-0000-000004000000}"/>
    <cellStyle name="Porcentagem" xfId="8" builtinId="5"/>
    <cellStyle name="Separador de milhares 17" xfId="7" xr:uid="{00000000-0005-0000-0000-000006000000}"/>
    <cellStyle name="Separador de milhares 2 19" xfId="9" xr:uid="{00000000-0005-0000-0000-000007000000}"/>
    <cellStyle name="Vírgula" xfId="5" builtinId="3"/>
    <cellStyle name="Vírgula 2" xfId="4" xr:uid="{00000000-0005-0000-0000-000009000000}"/>
  </cellStyles>
  <dxfs count="0"/>
  <tableStyles count="0" defaultTableStyle="TableStyleMedium2" defaultPivotStyle="PivotStyleLight16"/>
  <colors>
    <mruColors>
      <color rgb="FF00C5FF"/>
      <color rgb="FF66CCFF"/>
      <color rgb="FF00A1DA"/>
      <color rgb="FF616161"/>
      <color rgb="FF0097CC"/>
      <color rgb="FF367F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Despesas Administrativas'!A1"/><Relationship Id="rId3" Type="http://schemas.openxmlformats.org/officeDocument/2006/relationships/hyperlink" Target="#'Opera&#231;&#245;es de Cr&#233;dito'!A1"/><Relationship Id="rId7" Type="http://schemas.openxmlformats.org/officeDocument/2006/relationships/hyperlink" Target="#'Despesas de Pessoal'!A1"/><Relationship Id="rId2" Type="http://schemas.openxmlformats.org/officeDocument/2006/relationships/hyperlink" Target="#'T&#237;tulos Valores Mobili&#225;rios'!A1"/><Relationship Id="rId1" Type="http://schemas.openxmlformats.org/officeDocument/2006/relationships/hyperlink" Target="#'Balan&#231;o Patrimonial'!A1"/><Relationship Id="rId6" Type="http://schemas.openxmlformats.org/officeDocument/2006/relationships/hyperlink" Target="#'Despesas de depositos- capta&#231;ao'!A1"/><Relationship Id="rId11" Type="http://schemas.openxmlformats.org/officeDocument/2006/relationships/image" Target="../media/image1.png"/><Relationship Id="rId5" Type="http://schemas.openxmlformats.org/officeDocument/2006/relationships/hyperlink" Target="#'Rendas Op. Cr&#233;d. e Arrend. Merc'!A1"/><Relationship Id="rId10" Type="http://schemas.openxmlformats.org/officeDocument/2006/relationships/hyperlink" Target="#'Receitas e Despesas'!A1"/><Relationship Id="rId4" Type="http://schemas.openxmlformats.org/officeDocument/2006/relationships/hyperlink" Target="#'Demonstra&#231;&#227;o do Resultado'!A1"/><Relationship Id="rId9" Type="http://schemas.openxmlformats.org/officeDocument/2006/relationships/hyperlink" Target="#'Outras Receitas Operacionais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1526117</xdr:colOff>
      <xdr:row>1</xdr:row>
      <xdr:rowOff>91017</xdr:rowOff>
    </xdr:from>
    <xdr:to>
      <xdr:col>2</xdr:col>
      <xdr:colOff>4555067</xdr:colOff>
      <xdr:row>3</xdr:row>
      <xdr:rowOff>185208</xdr:rowOff>
    </xdr:to>
    <xdr:sp macro="" textlink="">
      <xdr:nvSpPr>
        <xdr:cNvPr id="8" name="CaixaDeText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2457450" y="323850"/>
          <a:ext cx="3028950" cy="390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2000" b="1">
              <a:solidFill>
                <a:schemeClr val="bg1"/>
              </a:solidFill>
              <a:latin typeface="+mn-lt"/>
              <a:cs typeface="Arial" panose="020B0604020202020204" pitchFamily="34" charset="0"/>
            </a:rPr>
            <a:t>Séries Históricas -  2T15</a:t>
          </a:r>
        </a:p>
      </xdr:txBody>
    </xdr:sp>
    <xdr:clientData/>
  </xdr:twoCellAnchor>
  <xdr:twoCellAnchor>
    <xdr:from>
      <xdr:col>1</xdr:col>
      <xdr:colOff>933573</xdr:colOff>
      <xdr:row>14</xdr:row>
      <xdr:rowOff>12388</xdr:rowOff>
    </xdr:from>
    <xdr:to>
      <xdr:col>5</xdr:col>
      <xdr:colOff>409575</xdr:colOff>
      <xdr:row>15</xdr:row>
      <xdr:rowOff>9525</xdr:rowOff>
    </xdr:to>
    <xdr:sp macro="" textlink="">
      <xdr:nvSpPr>
        <xdr:cNvPr id="30" name="CaixaDeTexto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1981323" y="3898588"/>
          <a:ext cx="3114552" cy="2257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000">
              <a:latin typeface="Verdana" panose="020B0604030504040204" pitchFamily="34" charset="0"/>
              <a:ea typeface="Verdana" panose="020B0604030504040204" pitchFamily="34" charset="0"/>
            </a:rPr>
            <a:t>Em caso de dúvidas, envie um e-mail para:  </a:t>
          </a:r>
          <a:endParaRPr lang="pt-BR" sz="1000" u="sng">
            <a:latin typeface="Verdana" panose="020B0604030504040204" pitchFamily="34" charset="0"/>
            <a:ea typeface="Verdana" panose="020B0604030504040204" pitchFamily="34" charset="0"/>
          </a:endParaRPr>
        </a:p>
      </xdr:txBody>
    </xdr:sp>
    <xdr:clientData/>
  </xdr:twoCellAnchor>
  <xdr:oneCellAnchor>
    <xdr:from>
      <xdr:col>1</xdr:col>
      <xdr:colOff>430771</xdr:colOff>
      <xdr:row>5</xdr:row>
      <xdr:rowOff>113324</xdr:rowOff>
    </xdr:from>
    <xdr:ext cx="1584000" cy="255968"/>
    <xdr:sp macro="" textlink="">
      <xdr:nvSpPr>
        <xdr:cNvPr id="25" name="CaixaDeTexto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/>
        </xdr:cNvSpPr>
      </xdr:nvSpPr>
      <xdr:spPr>
        <a:xfrm>
          <a:off x="1478521" y="1256324"/>
          <a:ext cx="1584000" cy="255968"/>
        </a:xfrm>
        <a:prstGeom prst="rect">
          <a:avLst/>
        </a:prstGeom>
        <a:solidFill>
          <a:srgbClr val="616161"/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050" b="1" i="1" u="none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+mn-cs"/>
            </a:rPr>
            <a:t>Contas do Balanço</a:t>
          </a:r>
        </a:p>
      </xdr:txBody>
    </xdr:sp>
    <xdr:clientData/>
  </xdr:oneCellAnchor>
  <xdr:oneCellAnchor>
    <xdr:from>
      <xdr:col>6</xdr:col>
      <xdr:colOff>810547</xdr:colOff>
      <xdr:row>5</xdr:row>
      <xdr:rowOff>107138</xdr:rowOff>
    </xdr:from>
    <xdr:ext cx="1728000" cy="255968"/>
    <xdr:sp macro="" textlink="">
      <xdr:nvSpPr>
        <xdr:cNvPr id="26" name="CaixaDeTexto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/>
        </xdr:cNvSpPr>
      </xdr:nvSpPr>
      <xdr:spPr>
        <a:xfrm>
          <a:off x="6973222" y="1250138"/>
          <a:ext cx="1728000" cy="255968"/>
        </a:xfrm>
        <a:prstGeom prst="rect">
          <a:avLst/>
        </a:prstGeom>
        <a:solidFill>
          <a:srgbClr val="616161"/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050" b="1" i="1" u="none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+mn-cs"/>
            </a:rPr>
            <a:t>Contas de Resultado</a:t>
          </a:r>
        </a:p>
      </xdr:txBody>
    </xdr:sp>
    <xdr:clientData/>
  </xdr:oneCellAnchor>
  <xdr:twoCellAnchor>
    <xdr:from>
      <xdr:col>0</xdr:col>
      <xdr:colOff>1010521</xdr:colOff>
      <xdr:row>6</xdr:row>
      <xdr:rowOff>213446</xdr:rowOff>
    </xdr:from>
    <xdr:to>
      <xdr:col>3</xdr:col>
      <xdr:colOff>248726</xdr:colOff>
      <xdr:row>6</xdr:row>
      <xdr:rowOff>213446</xdr:rowOff>
    </xdr:to>
    <xdr:cxnSp macro="">
      <xdr:nvCxnSpPr>
        <xdr:cNvPr id="4" name="Conector re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010521" y="1564264"/>
          <a:ext cx="2520000" cy="0"/>
        </a:xfrm>
        <a:prstGeom prst="line">
          <a:avLst/>
        </a:prstGeom>
        <a:ln w="19050">
          <a:solidFill>
            <a:srgbClr val="00C5FF"/>
          </a:solidFill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95252</xdr:colOff>
      <xdr:row>6</xdr:row>
      <xdr:rowOff>213446</xdr:rowOff>
    </xdr:from>
    <xdr:to>
      <xdr:col>10</xdr:col>
      <xdr:colOff>993820</xdr:colOff>
      <xdr:row>6</xdr:row>
      <xdr:rowOff>213446</xdr:rowOff>
    </xdr:to>
    <xdr:cxnSp macro="">
      <xdr:nvCxnSpPr>
        <xdr:cNvPr id="31" name="Conector reto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/>
      </xdr:nvCxnSpPr>
      <xdr:spPr>
        <a:xfrm>
          <a:off x="4788479" y="1564264"/>
          <a:ext cx="6120000" cy="0"/>
        </a:xfrm>
        <a:prstGeom prst="line">
          <a:avLst/>
        </a:prstGeom>
        <a:ln w="19050">
          <a:solidFill>
            <a:srgbClr val="00C5FF"/>
          </a:solidFill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626053</xdr:colOff>
      <xdr:row>0</xdr:row>
      <xdr:rowOff>222635</xdr:rowOff>
    </xdr:from>
    <xdr:to>
      <xdr:col>10</xdr:col>
      <xdr:colOff>400050</xdr:colOff>
      <xdr:row>3</xdr:row>
      <xdr:rowOff>17607</xdr:rowOff>
    </xdr:to>
    <xdr:sp macro="" textlink="">
      <xdr:nvSpPr>
        <xdr:cNvPr id="29" name="CaixaDeTexto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5312353" y="222635"/>
          <a:ext cx="4984172" cy="48077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pt-BR" sz="2400" b="1">
              <a:solidFill>
                <a:srgbClr val="616161"/>
              </a:solidFill>
              <a:latin typeface="Verdana" panose="020B0604030504040204" pitchFamily="34" charset="0"/>
              <a:ea typeface="Verdana" panose="020B0604030504040204" pitchFamily="34" charset="0"/>
              <a:cs typeface="+mn-cs"/>
            </a:rPr>
            <a:t>Séries Históricas - 3T20</a:t>
          </a:r>
        </a:p>
      </xdr:txBody>
    </xdr:sp>
    <xdr:clientData/>
  </xdr:twoCellAnchor>
  <xdr:twoCellAnchor>
    <xdr:from>
      <xdr:col>1</xdr:col>
      <xdr:colOff>258912</xdr:colOff>
      <xdr:row>7</xdr:row>
      <xdr:rowOff>23911</xdr:rowOff>
    </xdr:from>
    <xdr:to>
      <xdr:col>2</xdr:col>
      <xdr:colOff>1104900</xdr:colOff>
      <xdr:row>7</xdr:row>
      <xdr:rowOff>257175</xdr:rowOff>
    </xdr:to>
    <xdr:grpSp>
      <xdr:nvGrpSpPr>
        <xdr:cNvPr id="10" name="Agrupar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F22F629-EA96-4A2F-B04E-99BA44CA705C}"/>
            </a:ext>
          </a:extLst>
        </xdr:cNvPr>
        <xdr:cNvGrpSpPr/>
      </xdr:nvGrpSpPr>
      <xdr:grpSpPr>
        <a:xfrm>
          <a:off x="1306662" y="1709836"/>
          <a:ext cx="1960413" cy="233264"/>
          <a:chOff x="1592409" y="1686456"/>
          <a:chExt cx="1651443" cy="216000"/>
        </a:xfrm>
      </xdr:grpSpPr>
      <xdr:sp macro="" textlink="">
        <xdr:nvSpPr>
          <xdr:cNvPr id="47" name="CaixaDeTexto 46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000-00002F000000}"/>
              </a:ext>
            </a:extLst>
          </xdr:cNvPr>
          <xdr:cNvSpPr txBox="1">
            <a:spLocks/>
          </xdr:cNvSpPr>
        </xdr:nvSpPr>
        <xdr:spPr>
          <a:xfrm>
            <a:off x="1695852" y="1686456"/>
            <a:ext cx="1548000" cy="216000"/>
          </a:xfrm>
          <a:prstGeom prst="rect">
            <a:avLst/>
          </a:prstGeom>
          <a:noFill/>
          <a:ln w="9525" cmpd="sng"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no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Balanço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Patrimonial</a:t>
            </a:r>
          </a:p>
        </xdr:txBody>
      </xdr:sp>
      <xdr:sp macro="" textlink="">
        <xdr:nvSpPr>
          <xdr:cNvPr id="9" name="Elipse 8">
            <a:extLst>
              <a:ext uri="{FF2B5EF4-FFF2-40B4-BE49-F238E27FC236}">
                <a16:creationId xmlns:a16="http://schemas.microsoft.com/office/drawing/2014/main" id="{D8D88D9C-04E5-46BD-9F38-A6C4E56A6DD5}"/>
              </a:ext>
            </a:extLst>
          </xdr:cNvPr>
          <xdr:cNvSpPr/>
        </xdr:nvSpPr>
        <xdr:spPr>
          <a:xfrm>
            <a:off x="1592409" y="1783773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1</xdr:col>
      <xdr:colOff>258911</xdr:colOff>
      <xdr:row>8</xdr:row>
      <xdr:rowOff>126644</xdr:rowOff>
    </xdr:from>
    <xdr:to>
      <xdr:col>4</xdr:col>
      <xdr:colOff>95249</xdr:colOff>
      <xdr:row>9</xdr:row>
      <xdr:rowOff>123825</xdr:rowOff>
    </xdr:to>
    <xdr:grpSp>
      <xdr:nvGrpSpPr>
        <xdr:cNvPr id="11" name="Agrupar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592474A-48E3-45D9-AA20-54732125D530}"/>
            </a:ext>
          </a:extLst>
        </xdr:cNvPr>
        <xdr:cNvGrpSpPr/>
      </xdr:nvGrpSpPr>
      <xdr:grpSpPr>
        <a:xfrm>
          <a:off x="1306661" y="2126894"/>
          <a:ext cx="2360463" cy="311506"/>
          <a:chOff x="1592409" y="2072342"/>
          <a:chExt cx="2295523" cy="216000"/>
        </a:xfrm>
      </xdr:grpSpPr>
      <xdr:sp macro="" textlink="">
        <xdr:nvSpPr>
          <xdr:cNvPr id="39" name="CaixaDeTexto 38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 txBox="1"/>
        </xdr:nvSpPr>
        <xdr:spPr>
          <a:xfrm>
            <a:off x="1695852" y="2072342"/>
            <a:ext cx="219208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Títulos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e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Valores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Mobiliários</a:t>
            </a:r>
          </a:p>
        </xdr:txBody>
      </xdr:sp>
      <xdr:sp macro="" textlink="">
        <xdr:nvSpPr>
          <xdr:cNvPr id="33" name="Elipse 32">
            <a:extLst>
              <a:ext uri="{FF2B5EF4-FFF2-40B4-BE49-F238E27FC236}">
                <a16:creationId xmlns:a16="http://schemas.microsoft.com/office/drawing/2014/main" id="{94F99414-5EC4-470C-88F6-D2077F5640B3}"/>
              </a:ext>
            </a:extLst>
          </xdr:cNvPr>
          <xdr:cNvSpPr/>
        </xdr:nvSpPr>
        <xdr:spPr>
          <a:xfrm>
            <a:off x="1592409" y="2143989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1</xdr:col>
      <xdr:colOff>258912</xdr:colOff>
      <xdr:row>10</xdr:row>
      <xdr:rowOff>60696</xdr:rowOff>
    </xdr:from>
    <xdr:to>
      <xdr:col>2</xdr:col>
      <xdr:colOff>1039877</xdr:colOff>
      <xdr:row>10</xdr:row>
      <xdr:rowOff>279294</xdr:rowOff>
    </xdr:to>
    <xdr:grpSp>
      <xdr:nvGrpSpPr>
        <xdr:cNvPr id="12" name="Agrupar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8FB4FD2-7F96-4358-ACFA-57DD47015A50}"/>
            </a:ext>
          </a:extLst>
        </xdr:cNvPr>
        <xdr:cNvGrpSpPr/>
      </xdr:nvGrpSpPr>
      <xdr:grpSpPr>
        <a:xfrm>
          <a:off x="1306662" y="2689596"/>
          <a:ext cx="1895390" cy="218598"/>
          <a:chOff x="1592409" y="2413371"/>
          <a:chExt cx="1897988" cy="216000"/>
        </a:xfrm>
      </xdr:grpSpPr>
      <xdr:sp macro="" textlink="">
        <xdr:nvSpPr>
          <xdr:cNvPr id="41" name="CaixaDeTexto 40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SpPr txBox="1"/>
        </xdr:nvSpPr>
        <xdr:spPr>
          <a:xfrm>
            <a:off x="1695852" y="2413371"/>
            <a:ext cx="1794545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Operações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Crédito</a:t>
            </a:r>
          </a:p>
        </xdr:txBody>
      </xdr:sp>
      <xdr:sp macro="" textlink="">
        <xdr:nvSpPr>
          <xdr:cNvPr id="34" name="Elipse 33">
            <a:extLst>
              <a:ext uri="{FF2B5EF4-FFF2-40B4-BE49-F238E27FC236}">
                <a16:creationId xmlns:a16="http://schemas.microsoft.com/office/drawing/2014/main" id="{70EE5C07-8AB4-4FCF-BB58-B9A859341CDA}"/>
              </a:ext>
            </a:extLst>
          </xdr:cNvPr>
          <xdr:cNvSpPr/>
        </xdr:nvSpPr>
        <xdr:spPr>
          <a:xfrm>
            <a:off x="1592409" y="2495546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309148</xdr:colOff>
      <xdr:row>6</xdr:row>
      <xdr:rowOff>242386</xdr:rowOff>
    </xdr:from>
    <xdr:to>
      <xdr:col>7</xdr:col>
      <xdr:colOff>485775</xdr:colOff>
      <xdr:row>8</xdr:row>
      <xdr:rowOff>114300</xdr:rowOff>
    </xdr:to>
    <xdr:grpSp>
      <xdr:nvGrpSpPr>
        <xdr:cNvPr id="13" name="Agrupar 1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9E23CC5F-76B3-45FB-9214-55C512B04454}"/>
            </a:ext>
          </a:extLst>
        </xdr:cNvPr>
        <xdr:cNvGrpSpPr/>
      </xdr:nvGrpSpPr>
      <xdr:grpSpPr>
        <a:xfrm>
          <a:off x="4995448" y="1613986"/>
          <a:ext cx="2491202" cy="500564"/>
          <a:chOff x="5418007" y="1585099"/>
          <a:chExt cx="2213867" cy="400372"/>
        </a:xfrm>
      </xdr:grpSpPr>
      <xdr:sp macro="" textlink="">
        <xdr:nvSpPr>
          <xdr:cNvPr id="48" name="CaixaDeTexto 4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SpPr txBox="1">
            <a:spLocks/>
          </xdr:cNvSpPr>
        </xdr:nvSpPr>
        <xdr:spPr>
          <a:xfrm>
            <a:off x="5553942" y="1585099"/>
            <a:ext cx="2077932" cy="40037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Demonstração do Resultado</a:t>
            </a:r>
          </a:p>
        </xdr:txBody>
      </xdr:sp>
      <xdr:sp macro="" textlink="">
        <xdr:nvSpPr>
          <xdr:cNvPr id="51" name="Elipse 50">
            <a:extLst>
              <a:ext uri="{FF2B5EF4-FFF2-40B4-BE49-F238E27FC236}">
                <a16:creationId xmlns:a16="http://schemas.microsoft.com/office/drawing/2014/main" id="{D98EC261-901D-49A3-B017-4CB2D59DFCC7}"/>
              </a:ext>
            </a:extLst>
          </xdr:cNvPr>
          <xdr:cNvSpPr/>
        </xdr:nvSpPr>
        <xdr:spPr>
          <a:xfrm>
            <a:off x="5418007" y="1764387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309148</xdr:colOff>
      <xdr:row>8</xdr:row>
      <xdr:rowOff>59277</xdr:rowOff>
    </xdr:from>
    <xdr:to>
      <xdr:col>7</xdr:col>
      <xdr:colOff>857250</xdr:colOff>
      <xdr:row>10</xdr:row>
      <xdr:rowOff>9525</xdr:rowOff>
    </xdr:to>
    <xdr:grpSp>
      <xdr:nvGrpSpPr>
        <xdr:cNvPr id="14" name="Agrupar 1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5512457-588F-4601-A56C-234939F93BFF}"/>
            </a:ext>
          </a:extLst>
        </xdr:cNvPr>
        <xdr:cNvGrpSpPr/>
      </xdr:nvGrpSpPr>
      <xdr:grpSpPr>
        <a:xfrm>
          <a:off x="4995448" y="2059527"/>
          <a:ext cx="2862677" cy="578898"/>
          <a:chOff x="5418007" y="1998914"/>
          <a:chExt cx="2535829" cy="468000"/>
        </a:xfrm>
      </xdr:grpSpPr>
      <xdr:sp macro="" textlink="">
        <xdr:nvSpPr>
          <xdr:cNvPr id="42" name="CaixaDeTexto 41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 txBox="1"/>
        </xdr:nvSpPr>
        <xdr:spPr>
          <a:xfrm>
            <a:off x="5553942" y="1998914"/>
            <a:ext cx="2399894" cy="468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Rendas de Operações de Crédito e Arrendamento Mercantil</a:t>
            </a:r>
          </a:p>
        </xdr:txBody>
      </xdr:sp>
      <xdr:sp macro="" textlink="">
        <xdr:nvSpPr>
          <xdr:cNvPr id="52" name="Elipse 51">
            <a:extLst>
              <a:ext uri="{FF2B5EF4-FFF2-40B4-BE49-F238E27FC236}">
                <a16:creationId xmlns:a16="http://schemas.microsoft.com/office/drawing/2014/main" id="{C5B21E51-6080-4A6C-91BD-B7FFA6E54CD4}"/>
              </a:ext>
            </a:extLst>
          </xdr:cNvPr>
          <xdr:cNvSpPr/>
        </xdr:nvSpPr>
        <xdr:spPr>
          <a:xfrm>
            <a:off x="5418007" y="219387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337723</xdr:colOff>
      <xdr:row>10</xdr:row>
      <xdr:rowOff>47203</xdr:rowOff>
    </xdr:from>
    <xdr:to>
      <xdr:col>6</xdr:col>
      <xdr:colOff>808358</xdr:colOff>
      <xdr:row>11</xdr:row>
      <xdr:rowOff>19739</xdr:rowOff>
    </xdr:to>
    <xdr:grpSp>
      <xdr:nvGrpSpPr>
        <xdr:cNvPr id="18" name="Agrupar 1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E60FC9C8-EB6E-4D21-9C6F-629B2D875F6E}"/>
            </a:ext>
          </a:extLst>
        </xdr:cNvPr>
        <xdr:cNvGrpSpPr/>
      </xdr:nvGrpSpPr>
      <xdr:grpSpPr>
        <a:xfrm>
          <a:off x="5024023" y="2676103"/>
          <a:ext cx="1947010" cy="286861"/>
          <a:chOff x="5418007" y="3663184"/>
          <a:chExt cx="1951340" cy="280800"/>
        </a:xfrm>
      </xdr:grpSpPr>
      <xdr:sp macro="" textlink="">
        <xdr:nvSpPr>
          <xdr:cNvPr id="45" name="CaixaDeTexto 44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 txBox="1"/>
        </xdr:nvSpPr>
        <xdr:spPr>
          <a:xfrm>
            <a:off x="5553942" y="3663184"/>
            <a:ext cx="1815405" cy="280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Despesas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 Captação</a:t>
            </a:r>
          </a:p>
        </xdr:txBody>
      </xdr:sp>
      <xdr:sp macro="" textlink="">
        <xdr:nvSpPr>
          <xdr:cNvPr id="57" name="Elipse 56">
            <a:extLst>
              <a:ext uri="{FF2B5EF4-FFF2-40B4-BE49-F238E27FC236}">
                <a16:creationId xmlns:a16="http://schemas.microsoft.com/office/drawing/2014/main" id="{DFDC3011-1DAC-45AF-B08F-93E53103786A}"/>
              </a:ext>
            </a:extLst>
          </xdr:cNvPr>
          <xdr:cNvSpPr/>
        </xdr:nvSpPr>
        <xdr:spPr>
          <a:xfrm>
            <a:off x="5418007" y="3790601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6</xdr:row>
      <xdr:rowOff>254053</xdr:rowOff>
    </xdr:from>
    <xdr:to>
      <xdr:col>10</xdr:col>
      <xdr:colOff>962025</xdr:colOff>
      <xdr:row>8</xdr:row>
      <xdr:rowOff>142875</xdr:rowOff>
    </xdr:to>
    <xdr:grpSp>
      <xdr:nvGrpSpPr>
        <xdr:cNvPr id="20" name="Agrupar 1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DF3B487A-022C-481F-98B9-16423B194ED2}"/>
            </a:ext>
          </a:extLst>
        </xdr:cNvPr>
        <xdr:cNvGrpSpPr/>
      </xdr:nvGrpSpPr>
      <xdr:grpSpPr>
        <a:xfrm>
          <a:off x="8453027" y="1625653"/>
          <a:ext cx="2405473" cy="517472"/>
          <a:chOff x="8468613" y="1602273"/>
          <a:chExt cx="1696077" cy="404085"/>
        </a:xfrm>
      </xdr:grpSpPr>
      <xdr:sp macro="" textlink="">
        <xdr:nvSpPr>
          <xdr:cNvPr id="50" name="CaixaDeTexto 49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00000000-0008-0000-0000-000032000000}"/>
              </a:ext>
            </a:extLst>
          </xdr:cNvPr>
          <xdr:cNvSpPr txBox="1">
            <a:spLocks/>
          </xdr:cNvSpPr>
        </xdr:nvSpPr>
        <xdr:spPr>
          <a:xfrm>
            <a:off x="8580690" y="1602273"/>
            <a:ext cx="1584000" cy="40408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Despesas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Pessoal</a:t>
            </a:r>
          </a:p>
        </xdr:txBody>
      </xdr:sp>
      <xdr:sp macro="" textlink="">
        <xdr:nvSpPr>
          <xdr:cNvPr id="80" name="Elipse 79">
            <a:extLst>
              <a:ext uri="{FF2B5EF4-FFF2-40B4-BE49-F238E27FC236}">
                <a16:creationId xmlns:a16="http://schemas.microsoft.com/office/drawing/2014/main" id="{EFE1F00B-B375-4C21-9194-EC47B92F3570}"/>
              </a:ext>
            </a:extLst>
          </xdr:cNvPr>
          <xdr:cNvSpPr/>
        </xdr:nvSpPr>
        <xdr:spPr>
          <a:xfrm>
            <a:off x="8468613" y="1783728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8</xdr:row>
      <xdr:rowOff>73480</xdr:rowOff>
    </xdr:from>
    <xdr:to>
      <xdr:col>11</xdr:col>
      <xdr:colOff>314325</xdr:colOff>
      <xdr:row>9</xdr:row>
      <xdr:rowOff>247650</xdr:rowOff>
    </xdr:to>
    <xdr:grpSp>
      <xdr:nvGrpSpPr>
        <xdr:cNvPr id="21" name="Agrupar 2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6D107639-D583-4775-AE2D-781DD82E922D}"/>
            </a:ext>
          </a:extLst>
        </xdr:cNvPr>
        <xdr:cNvGrpSpPr/>
      </xdr:nvGrpSpPr>
      <xdr:grpSpPr>
        <a:xfrm>
          <a:off x="8453027" y="2073730"/>
          <a:ext cx="2805523" cy="488495"/>
          <a:chOff x="8468613" y="1955511"/>
          <a:chExt cx="2020077" cy="400381"/>
        </a:xfrm>
      </xdr:grpSpPr>
      <xdr:sp macro="" textlink="">
        <xdr:nvSpPr>
          <xdr:cNvPr id="49" name="CaixaDeTexto 48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 txBox="1">
            <a:spLocks/>
          </xdr:cNvSpPr>
        </xdr:nvSpPr>
        <xdr:spPr>
          <a:xfrm>
            <a:off x="8580690" y="1955511"/>
            <a:ext cx="1908000" cy="40038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Despesas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Administrativas</a:t>
            </a:r>
          </a:p>
        </xdr:txBody>
      </xdr:sp>
      <xdr:sp macro="" textlink="">
        <xdr:nvSpPr>
          <xdr:cNvPr id="81" name="Elipse 80">
            <a:extLst>
              <a:ext uri="{FF2B5EF4-FFF2-40B4-BE49-F238E27FC236}">
                <a16:creationId xmlns:a16="http://schemas.microsoft.com/office/drawing/2014/main" id="{84CCDB32-2C2B-4C79-9181-B1A17EAB3D21}"/>
              </a:ext>
            </a:extLst>
          </xdr:cNvPr>
          <xdr:cNvSpPr/>
        </xdr:nvSpPr>
        <xdr:spPr>
          <a:xfrm>
            <a:off x="8468613" y="213528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9</xdr:row>
      <xdr:rowOff>291453</xdr:rowOff>
    </xdr:from>
    <xdr:to>
      <xdr:col>11</xdr:col>
      <xdr:colOff>371475</xdr:colOff>
      <xdr:row>11</xdr:row>
      <xdr:rowOff>66888</xdr:rowOff>
    </xdr:to>
    <xdr:grpSp>
      <xdr:nvGrpSpPr>
        <xdr:cNvPr id="23" name="Agrupar 2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AE44482D-CBF9-4E7E-85FD-2E5209C397F1}"/>
            </a:ext>
          </a:extLst>
        </xdr:cNvPr>
        <xdr:cNvGrpSpPr/>
      </xdr:nvGrpSpPr>
      <xdr:grpSpPr>
        <a:xfrm>
          <a:off x="8453027" y="2606028"/>
          <a:ext cx="2862673" cy="404085"/>
          <a:chOff x="8468613" y="2696333"/>
          <a:chExt cx="2236077" cy="324280"/>
        </a:xfrm>
      </xdr:grpSpPr>
      <xdr:sp macro="" textlink="">
        <xdr:nvSpPr>
          <xdr:cNvPr id="35" name="CaixaDeTexto 34">
            <a:hlinkClick xmlns:r="http://schemas.openxmlformats.org/officeDocument/2006/relationships" r:id="rId10"/>
            <a:extLst>
              <a:ext uri="{FF2B5EF4-FFF2-40B4-BE49-F238E27FC236}">
                <a16:creationId xmlns:a16="http://schemas.microsoft.com/office/drawing/2014/main" id="{00000000-0008-0000-0000-000023000000}"/>
              </a:ext>
            </a:extLst>
          </xdr:cNvPr>
          <xdr:cNvSpPr txBox="1">
            <a:spLocks/>
          </xdr:cNvSpPr>
        </xdr:nvSpPr>
        <xdr:spPr>
          <a:xfrm>
            <a:off x="8580690" y="2696333"/>
            <a:ext cx="2124000" cy="3242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Outras Receitas</a:t>
            </a:r>
            <a:r>
              <a:rPr lang="pt-BR" sz="1000" b="1" baseline="0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e Despesas Operacionais</a:t>
            </a:r>
            <a:endParaRPr lang="pt-BR" sz="1000" b="1">
              <a:solidFill>
                <a:srgbClr val="616161"/>
              </a:solidFill>
              <a:latin typeface="Verdana" panose="020B0604030504040204" pitchFamily="34" charset="0"/>
              <a:ea typeface="Verdana" panose="020B0604030504040204" pitchFamily="34" charset="0"/>
            </a:endParaRPr>
          </a:p>
        </xdr:txBody>
      </xdr:sp>
      <xdr:sp macro="" textlink="">
        <xdr:nvSpPr>
          <xdr:cNvPr id="83" name="Elipse 82">
            <a:extLst>
              <a:ext uri="{FF2B5EF4-FFF2-40B4-BE49-F238E27FC236}">
                <a16:creationId xmlns:a16="http://schemas.microsoft.com/office/drawing/2014/main" id="{D4D1EDAF-33E8-47B3-9670-7402EA2AA62B}"/>
              </a:ext>
            </a:extLst>
          </xdr:cNvPr>
          <xdr:cNvSpPr/>
        </xdr:nvSpPr>
        <xdr:spPr>
          <a:xfrm>
            <a:off x="8468613" y="287303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 editAs="oneCell">
    <xdr:from>
      <xdr:col>1</xdr:col>
      <xdr:colOff>371475</xdr:colOff>
      <xdr:row>0</xdr:row>
      <xdr:rowOff>19050</xdr:rowOff>
    </xdr:from>
    <xdr:to>
      <xdr:col>2</xdr:col>
      <xdr:colOff>706120</xdr:colOff>
      <xdr:row>4</xdr:row>
      <xdr:rowOff>6985</xdr:rowOff>
    </xdr:to>
    <xdr:pic>
      <xdr:nvPicPr>
        <xdr:cNvPr id="46" name="Imagem 45">
          <a:extLst>
            <a:ext uri="{FF2B5EF4-FFF2-40B4-BE49-F238E27FC236}">
              <a16:creationId xmlns:a16="http://schemas.microsoft.com/office/drawing/2014/main" id="{34E42420-C704-4C1B-B5E0-5DB263C869BA}"/>
            </a:ext>
          </a:extLst>
        </xdr:cNvPr>
        <xdr:cNvPicPr/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9225" y="19050"/>
          <a:ext cx="1449070" cy="9023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1128432</xdr:colOff>
      <xdr:row>2</xdr:row>
      <xdr:rowOff>127747</xdr:rowOff>
    </xdr:from>
    <xdr:to>
      <xdr:col>1</xdr:col>
      <xdr:colOff>1804707</xdr:colOff>
      <xdr:row>3</xdr:row>
      <xdr:rowOff>118222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DD013A-3E88-4DD5-A823-AB9AEE226C52}"/>
            </a:ext>
          </a:extLst>
        </xdr:cNvPr>
        <xdr:cNvSpPr txBox="1"/>
      </xdr:nvSpPr>
      <xdr:spPr>
        <a:xfrm>
          <a:off x="1309407" y="508747"/>
          <a:ext cx="6762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56029</xdr:colOff>
      <xdr:row>0</xdr:row>
      <xdr:rowOff>0</xdr:rowOff>
    </xdr:from>
    <xdr:to>
      <xdr:col>1</xdr:col>
      <xdr:colOff>1325805</xdr:colOff>
      <xdr:row>4</xdr:row>
      <xdr:rowOff>140335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CB6D6B7-5F10-4AC4-A6E4-2ED7A7FE3C74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29" y="0"/>
          <a:ext cx="1450751" cy="9023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1113304</xdr:colOff>
      <xdr:row>2</xdr:row>
      <xdr:rowOff>146797</xdr:rowOff>
    </xdr:from>
    <xdr:to>
      <xdr:col>1</xdr:col>
      <xdr:colOff>1789579</xdr:colOff>
      <xdr:row>3</xdr:row>
      <xdr:rowOff>137272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294279" y="527797"/>
          <a:ext cx="6762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44823</xdr:colOff>
      <xdr:row>0</xdr:row>
      <xdr:rowOff>0</xdr:rowOff>
    </xdr:from>
    <xdr:to>
      <xdr:col>1</xdr:col>
      <xdr:colOff>1314599</xdr:colOff>
      <xdr:row>5</xdr:row>
      <xdr:rowOff>5864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F22D28B-DACC-4A0D-A4E3-80149387CF3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823" y="0"/>
          <a:ext cx="1449070" cy="9023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137584</xdr:rowOff>
    </xdr:from>
    <xdr:to>
      <xdr:col>1</xdr:col>
      <xdr:colOff>1755775</xdr:colOff>
      <xdr:row>3</xdr:row>
      <xdr:rowOff>99484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1259417" y="518584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21168</xdr:colOff>
      <xdr:row>0</xdr:row>
      <xdr:rowOff>21168</xdr:rowOff>
    </xdr:from>
    <xdr:to>
      <xdr:col>1</xdr:col>
      <xdr:colOff>1290321</xdr:colOff>
      <xdr:row>4</xdr:row>
      <xdr:rowOff>161503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8D19B43-E064-4024-8042-FB1B8AAFC00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68" y="21168"/>
          <a:ext cx="1449070" cy="9023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1143000</xdr:colOff>
      <xdr:row>2</xdr:row>
      <xdr:rowOff>169334</xdr:rowOff>
    </xdr:from>
    <xdr:to>
      <xdr:col>21</xdr:col>
      <xdr:colOff>686858</xdr:colOff>
      <xdr:row>3</xdr:row>
      <xdr:rowOff>131234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1322917" y="550334"/>
          <a:ext cx="5639858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12886</xdr:colOff>
      <xdr:row>0</xdr:row>
      <xdr:rowOff>11205</xdr:rowOff>
    </xdr:from>
    <xdr:to>
      <xdr:col>1</xdr:col>
      <xdr:colOff>1282662</xdr:colOff>
      <xdr:row>4</xdr:row>
      <xdr:rowOff>151540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4891D4A1-178E-4BFA-A55B-396143E5D00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86" y="11205"/>
          <a:ext cx="1450751" cy="9023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1121834</xdr:colOff>
      <xdr:row>2</xdr:row>
      <xdr:rowOff>148167</xdr:rowOff>
    </xdr:from>
    <xdr:to>
      <xdr:col>1</xdr:col>
      <xdr:colOff>1798109</xdr:colOff>
      <xdr:row>3</xdr:row>
      <xdr:rowOff>110067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4FB871C-F197-4F35-A67F-E970AC2DAD67}"/>
            </a:ext>
          </a:extLst>
        </xdr:cNvPr>
        <xdr:cNvSpPr txBox="1"/>
      </xdr:nvSpPr>
      <xdr:spPr>
        <a:xfrm>
          <a:off x="1302809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33133</xdr:colOff>
      <xdr:row>0</xdr:row>
      <xdr:rowOff>24849</xdr:rowOff>
    </xdr:from>
    <xdr:to>
      <xdr:col>1</xdr:col>
      <xdr:colOff>1299986</xdr:colOff>
      <xdr:row>4</xdr:row>
      <xdr:rowOff>165184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209AC1A-6F1B-46F2-97E6-CADFA78D8FD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33" y="24849"/>
          <a:ext cx="1447828" cy="90233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1058334</xdr:colOff>
      <xdr:row>2</xdr:row>
      <xdr:rowOff>158750</xdr:rowOff>
    </xdr:from>
    <xdr:to>
      <xdr:col>1</xdr:col>
      <xdr:colOff>1734609</xdr:colOff>
      <xdr:row>3</xdr:row>
      <xdr:rowOff>120650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1238251" y="53975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33618</xdr:colOff>
      <xdr:row>0</xdr:row>
      <xdr:rowOff>0</xdr:rowOff>
    </xdr:from>
    <xdr:to>
      <xdr:col>1</xdr:col>
      <xdr:colOff>1303394</xdr:colOff>
      <xdr:row>4</xdr:row>
      <xdr:rowOff>140335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BFCB87A-4428-4BCA-850C-792B2ACFBA6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8" y="0"/>
          <a:ext cx="1449070" cy="90233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137583</xdr:rowOff>
    </xdr:from>
    <xdr:to>
      <xdr:col>1</xdr:col>
      <xdr:colOff>1755775</xdr:colOff>
      <xdr:row>3</xdr:row>
      <xdr:rowOff>99483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/>
      </xdr:nvSpPr>
      <xdr:spPr>
        <a:xfrm>
          <a:off x="1259417" y="51858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33618</xdr:colOff>
      <xdr:row>0</xdr:row>
      <xdr:rowOff>11205</xdr:rowOff>
    </xdr:from>
    <xdr:to>
      <xdr:col>1</xdr:col>
      <xdr:colOff>1303394</xdr:colOff>
      <xdr:row>4</xdr:row>
      <xdr:rowOff>151540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A1C7FB31-C444-47FC-AA58-C662F7314E4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8" y="11205"/>
          <a:ext cx="1449070" cy="90233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1100666</xdr:colOff>
      <xdr:row>2</xdr:row>
      <xdr:rowOff>127000</xdr:rowOff>
    </xdr:from>
    <xdr:to>
      <xdr:col>1</xdr:col>
      <xdr:colOff>1776941</xdr:colOff>
      <xdr:row>3</xdr:row>
      <xdr:rowOff>88900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B5289B-F983-4C23-8543-3A9C06B0A7C0}"/>
            </a:ext>
          </a:extLst>
        </xdr:cNvPr>
        <xdr:cNvSpPr txBox="1"/>
      </xdr:nvSpPr>
      <xdr:spPr>
        <a:xfrm>
          <a:off x="1281641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40967</xdr:colOff>
      <xdr:row>0</xdr:row>
      <xdr:rowOff>40968</xdr:rowOff>
    </xdr:from>
    <xdr:to>
      <xdr:col>1</xdr:col>
      <xdr:colOff>1305682</xdr:colOff>
      <xdr:row>4</xdr:row>
      <xdr:rowOff>164916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25EDFCC3-F2DC-4E91-B683-F55DB54FAB2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67" y="40968"/>
          <a:ext cx="1445690" cy="885948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1100666</xdr:colOff>
      <xdr:row>2</xdr:row>
      <xdr:rowOff>127000</xdr:rowOff>
    </xdr:from>
    <xdr:to>
      <xdr:col>1</xdr:col>
      <xdr:colOff>1776941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/>
      </xdr:nvSpPr>
      <xdr:spPr>
        <a:xfrm>
          <a:off x="1280583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40967</xdr:colOff>
      <xdr:row>0</xdr:row>
      <xdr:rowOff>40968</xdr:rowOff>
    </xdr:from>
    <xdr:to>
      <xdr:col>1</xdr:col>
      <xdr:colOff>1305682</xdr:colOff>
      <xdr:row>4</xdr:row>
      <xdr:rowOff>164916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C38D59BD-7F59-4B9A-AB68-49549B12C68C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67" y="40968"/>
          <a:ext cx="1449070" cy="90233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1096434</xdr:colOff>
      <xdr:row>2</xdr:row>
      <xdr:rowOff>148167</xdr:rowOff>
    </xdr:from>
    <xdr:to>
      <xdr:col>1</xdr:col>
      <xdr:colOff>1772709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/>
      </xdr:nvSpPr>
      <xdr:spPr>
        <a:xfrm>
          <a:off x="1277409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57977</xdr:colOff>
      <xdr:row>0</xdr:row>
      <xdr:rowOff>41413</xdr:rowOff>
    </xdr:from>
    <xdr:to>
      <xdr:col>1</xdr:col>
      <xdr:colOff>1324830</xdr:colOff>
      <xdr:row>4</xdr:row>
      <xdr:rowOff>181748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A3E3703C-BF64-48AB-B05D-C058E1F1CE0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77" y="41413"/>
          <a:ext cx="1449070" cy="90233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1132417</xdr:colOff>
      <xdr:row>2</xdr:row>
      <xdr:rowOff>127000</xdr:rowOff>
    </xdr:from>
    <xdr:to>
      <xdr:col>1</xdr:col>
      <xdr:colOff>1808692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 txBox="1"/>
      </xdr:nvSpPr>
      <xdr:spPr>
        <a:xfrm>
          <a:off x="1312334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56029</xdr:colOff>
      <xdr:row>0</xdr:row>
      <xdr:rowOff>11206</xdr:rowOff>
    </xdr:from>
    <xdr:to>
      <xdr:col>1</xdr:col>
      <xdr:colOff>1325805</xdr:colOff>
      <xdr:row>4</xdr:row>
      <xdr:rowOff>151541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FCB9E8B1-BCB1-4A3D-9404-314B92A16C69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29" y="11206"/>
          <a:ext cx="1449070" cy="90233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4100S001\USERS\DEZ-95\PECAS\PUBLICA\PAT-PU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B-PAT"/>
      <sheetName val="PUB_PAT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i@grupopan.com" TargetMode="Externa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10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8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1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7" Type="http://schemas.openxmlformats.org/officeDocument/2006/relationships/drawing" Target="../drawings/drawing3.xml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6" Type="http://schemas.openxmlformats.org/officeDocument/2006/relationships/printerSettings" Target="../printerSettings/printerSettings18.bin"/><Relationship Id="rId5" Type="http://schemas.openxmlformats.org/officeDocument/2006/relationships/printerSettings" Target="../printerSettings/printerSettings17.bin"/><Relationship Id="rId4" Type="http://schemas.openxmlformats.org/officeDocument/2006/relationships/printerSettings" Target="../printerSettings/printerSettings16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6.bin"/><Relationship Id="rId3" Type="http://schemas.openxmlformats.org/officeDocument/2006/relationships/printerSettings" Target="../printerSettings/printerSettings21.bin"/><Relationship Id="rId7" Type="http://schemas.openxmlformats.org/officeDocument/2006/relationships/printerSettings" Target="../printerSettings/printerSettings25.bin"/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Relationship Id="rId6" Type="http://schemas.openxmlformats.org/officeDocument/2006/relationships/printerSettings" Target="../printerSettings/printerSettings24.bin"/><Relationship Id="rId5" Type="http://schemas.openxmlformats.org/officeDocument/2006/relationships/printerSettings" Target="../printerSettings/printerSettings23.bin"/><Relationship Id="rId4" Type="http://schemas.openxmlformats.org/officeDocument/2006/relationships/printerSettings" Target="../printerSettings/printerSettings22.bin"/><Relationship Id="rId9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4.bin"/><Relationship Id="rId3" Type="http://schemas.openxmlformats.org/officeDocument/2006/relationships/printerSettings" Target="../printerSettings/printerSettings29.bin"/><Relationship Id="rId7" Type="http://schemas.openxmlformats.org/officeDocument/2006/relationships/printerSettings" Target="../printerSettings/printerSettings33.bin"/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Relationship Id="rId6" Type="http://schemas.openxmlformats.org/officeDocument/2006/relationships/printerSettings" Target="../printerSettings/printerSettings32.bin"/><Relationship Id="rId5" Type="http://schemas.openxmlformats.org/officeDocument/2006/relationships/printerSettings" Target="../printerSettings/printerSettings31.bin"/><Relationship Id="rId4" Type="http://schemas.openxmlformats.org/officeDocument/2006/relationships/printerSettings" Target="../printerSettings/printerSettings30.bin"/><Relationship Id="rId9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7.bin"/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Relationship Id="rId5" Type="http://schemas.openxmlformats.org/officeDocument/2006/relationships/drawing" Target="../drawings/drawing6.xml"/><Relationship Id="rId4" Type="http://schemas.openxmlformats.org/officeDocument/2006/relationships/printerSettings" Target="../printerSettings/printerSettings38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6.bin"/><Relationship Id="rId3" Type="http://schemas.openxmlformats.org/officeDocument/2006/relationships/printerSettings" Target="../printerSettings/printerSettings41.bin"/><Relationship Id="rId7" Type="http://schemas.openxmlformats.org/officeDocument/2006/relationships/printerSettings" Target="../printerSettings/printerSettings45.bin"/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Relationship Id="rId6" Type="http://schemas.openxmlformats.org/officeDocument/2006/relationships/printerSettings" Target="../printerSettings/printerSettings44.bin"/><Relationship Id="rId5" Type="http://schemas.openxmlformats.org/officeDocument/2006/relationships/printerSettings" Target="../printerSettings/printerSettings43.bin"/><Relationship Id="rId4" Type="http://schemas.openxmlformats.org/officeDocument/2006/relationships/printerSettings" Target="../printerSettings/printerSettings42.bin"/><Relationship Id="rId9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4.bin"/><Relationship Id="rId3" Type="http://schemas.openxmlformats.org/officeDocument/2006/relationships/printerSettings" Target="../printerSettings/printerSettings49.bin"/><Relationship Id="rId7" Type="http://schemas.openxmlformats.org/officeDocument/2006/relationships/printerSettings" Target="../printerSettings/printerSettings53.bin"/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Relationship Id="rId6" Type="http://schemas.openxmlformats.org/officeDocument/2006/relationships/printerSettings" Target="../printerSettings/printerSettings52.bin"/><Relationship Id="rId5" Type="http://schemas.openxmlformats.org/officeDocument/2006/relationships/printerSettings" Target="../printerSettings/printerSettings51.bin"/><Relationship Id="rId4" Type="http://schemas.openxmlformats.org/officeDocument/2006/relationships/printerSettings" Target="../printerSettings/printerSettings50.bin"/><Relationship Id="rId9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5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63.bin"/><Relationship Id="rId3" Type="http://schemas.openxmlformats.org/officeDocument/2006/relationships/printerSettings" Target="../printerSettings/printerSettings58.bin"/><Relationship Id="rId7" Type="http://schemas.openxmlformats.org/officeDocument/2006/relationships/printerSettings" Target="../printerSettings/printerSettings62.bin"/><Relationship Id="rId2" Type="http://schemas.openxmlformats.org/officeDocument/2006/relationships/printerSettings" Target="../printerSettings/printerSettings57.bin"/><Relationship Id="rId1" Type="http://schemas.openxmlformats.org/officeDocument/2006/relationships/printerSettings" Target="../printerSettings/printerSettings56.bin"/><Relationship Id="rId6" Type="http://schemas.openxmlformats.org/officeDocument/2006/relationships/printerSettings" Target="../printerSettings/printerSettings61.bin"/><Relationship Id="rId5" Type="http://schemas.openxmlformats.org/officeDocument/2006/relationships/printerSettings" Target="../printerSettings/printerSettings60.bin"/><Relationship Id="rId4" Type="http://schemas.openxmlformats.org/officeDocument/2006/relationships/printerSettings" Target="../printerSettings/printerSettings59.bin"/><Relationship Id="rId9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1.bin"/><Relationship Id="rId3" Type="http://schemas.openxmlformats.org/officeDocument/2006/relationships/printerSettings" Target="../printerSettings/printerSettings66.bin"/><Relationship Id="rId7" Type="http://schemas.openxmlformats.org/officeDocument/2006/relationships/printerSettings" Target="../printerSettings/printerSettings70.bin"/><Relationship Id="rId2" Type="http://schemas.openxmlformats.org/officeDocument/2006/relationships/printerSettings" Target="../printerSettings/printerSettings65.bin"/><Relationship Id="rId1" Type="http://schemas.openxmlformats.org/officeDocument/2006/relationships/printerSettings" Target="../printerSettings/printerSettings64.bin"/><Relationship Id="rId6" Type="http://schemas.openxmlformats.org/officeDocument/2006/relationships/printerSettings" Target="../printerSettings/printerSettings69.bin"/><Relationship Id="rId5" Type="http://schemas.openxmlformats.org/officeDocument/2006/relationships/printerSettings" Target="../printerSettings/printerSettings68.bin"/><Relationship Id="rId4" Type="http://schemas.openxmlformats.org/officeDocument/2006/relationships/printerSettings" Target="../printerSettings/printerSettings67.bin"/><Relationship Id="rId9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9.bin"/><Relationship Id="rId3" Type="http://schemas.openxmlformats.org/officeDocument/2006/relationships/printerSettings" Target="../printerSettings/printerSettings74.bin"/><Relationship Id="rId7" Type="http://schemas.openxmlformats.org/officeDocument/2006/relationships/printerSettings" Target="../printerSettings/printerSettings78.bin"/><Relationship Id="rId2" Type="http://schemas.openxmlformats.org/officeDocument/2006/relationships/printerSettings" Target="../printerSettings/printerSettings73.bin"/><Relationship Id="rId1" Type="http://schemas.openxmlformats.org/officeDocument/2006/relationships/printerSettings" Target="../printerSettings/printerSettings72.bin"/><Relationship Id="rId6" Type="http://schemas.openxmlformats.org/officeDocument/2006/relationships/printerSettings" Target="../printerSettings/printerSettings77.bin"/><Relationship Id="rId5" Type="http://schemas.openxmlformats.org/officeDocument/2006/relationships/printerSettings" Target="../printerSettings/printerSettings76.bin"/><Relationship Id="rId4" Type="http://schemas.openxmlformats.org/officeDocument/2006/relationships/printerSettings" Target="../printerSettings/printerSettings75.bin"/><Relationship Id="rId9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4"/>
  <sheetViews>
    <sheetView showGridLines="0" showRowColHeaders="0" tabSelected="1" zoomScaleNormal="100" workbookViewId="0"/>
  </sheetViews>
  <sheetFormatPr defaultColWidth="10.28515625" defaultRowHeight="18"/>
  <cols>
    <col min="1" max="1" width="15.7109375" style="4" customWidth="1"/>
    <col min="2" max="3" width="16.7109375" style="4" customWidth="1"/>
    <col min="4" max="4" width="4.42578125" style="4" customWidth="1"/>
    <col min="5" max="5" width="16.7109375" style="4" customWidth="1"/>
    <col min="6" max="6" width="22.140625" style="4" customWidth="1"/>
    <col min="7" max="7" width="12.5703125" style="4" customWidth="1"/>
    <col min="8" max="8" width="16.7109375" style="4" customWidth="1"/>
    <col min="9" max="9" width="13.7109375" style="37" customWidth="1"/>
    <col min="10" max="10" width="13" style="37" customWidth="1"/>
    <col min="11" max="11" width="15.7109375" style="4" customWidth="1"/>
    <col min="12" max="16384" width="10.28515625" style="4"/>
  </cols>
  <sheetData>
    <row r="1" spans="1:14">
      <c r="A1" s="4" t="s">
        <v>81</v>
      </c>
      <c r="B1" s="5"/>
    </row>
    <row r="2" spans="1:14">
      <c r="A2" s="6"/>
      <c r="B2" s="6"/>
      <c r="C2" s="6"/>
      <c r="D2" s="6"/>
      <c r="E2" s="6"/>
    </row>
    <row r="3" spans="1:14">
      <c r="A3" s="6"/>
      <c r="B3" s="6"/>
      <c r="C3" s="6"/>
      <c r="D3" s="6"/>
      <c r="E3" s="6"/>
      <c r="F3" s="6"/>
    </row>
    <row r="4" spans="1:14">
      <c r="A4" s="6"/>
      <c r="B4" s="6"/>
      <c r="C4" s="6"/>
      <c r="D4" s="6"/>
      <c r="E4" s="6"/>
    </row>
    <row r="5" spans="1:14">
      <c r="A5" s="6"/>
      <c r="B5" s="6"/>
      <c r="C5" s="6"/>
      <c r="D5" s="6"/>
      <c r="E5" s="6"/>
      <c r="F5" s="6"/>
      <c r="G5" s="6"/>
      <c r="I5" s="4"/>
      <c r="J5" s="4"/>
      <c r="K5" s="37"/>
      <c r="L5" s="37"/>
    </row>
    <row r="6" spans="1:14">
      <c r="A6" s="6"/>
      <c r="B6" s="6"/>
      <c r="C6" s="6"/>
      <c r="D6" s="6"/>
      <c r="E6" s="6"/>
      <c r="F6" s="6"/>
      <c r="G6" s="6"/>
      <c r="I6" s="4"/>
      <c r="J6" s="4"/>
      <c r="K6" s="37"/>
      <c r="L6" s="37"/>
    </row>
    <row r="7" spans="1:14" ht="24.95" customHeight="1">
      <c r="A7" s="6"/>
      <c r="B7" s="6"/>
      <c r="C7" s="46"/>
      <c r="D7" s="45"/>
      <c r="E7" s="6"/>
      <c r="F7" s="45"/>
      <c r="G7" s="46"/>
      <c r="H7" s="44"/>
      <c r="I7" s="40"/>
      <c r="J7" s="4"/>
      <c r="K7" s="43"/>
      <c r="L7" s="37"/>
    </row>
    <row r="8" spans="1:14" ht="24.95" customHeight="1">
      <c r="A8" s="6"/>
      <c r="B8" s="6"/>
      <c r="C8" s="46"/>
      <c r="D8" s="45"/>
      <c r="E8" s="6"/>
      <c r="F8" s="45"/>
      <c r="G8" s="46"/>
      <c r="H8" s="44"/>
      <c r="I8" s="40"/>
      <c r="J8" s="4"/>
      <c r="K8" s="43"/>
      <c r="L8" s="37"/>
    </row>
    <row r="9" spans="1:14" ht="24.75" customHeight="1">
      <c r="A9" s="6"/>
      <c r="B9" s="6"/>
      <c r="C9" s="46"/>
      <c r="D9" s="45"/>
      <c r="E9" s="6"/>
      <c r="F9" s="45"/>
      <c r="G9" s="46"/>
      <c r="H9" s="44"/>
      <c r="I9" s="40"/>
      <c r="J9" s="4"/>
      <c r="K9" s="43"/>
      <c r="L9" s="37"/>
    </row>
    <row r="10" spans="1:14" ht="24.95" customHeight="1">
      <c r="A10" s="6"/>
      <c r="B10" s="6"/>
      <c r="C10" s="46"/>
      <c r="D10" s="45"/>
      <c r="E10" s="6"/>
      <c r="F10" s="45"/>
      <c r="G10" s="46"/>
      <c r="H10" s="44"/>
      <c r="I10" s="40"/>
      <c r="J10" s="4"/>
      <c r="K10" s="43"/>
      <c r="L10" s="37"/>
    </row>
    <row r="11" spans="1:14" ht="24.95" customHeight="1">
      <c r="A11" s="6"/>
      <c r="B11" s="6"/>
      <c r="C11" s="46"/>
      <c r="D11" s="45"/>
      <c r="E11" s="6"/>
      <c r="F11" s="45"/>
      <c r="G11" s="46"/>
      <c r="H11" s="44"/>
      <c r="I11" s="40"/>
      <c r="J11" s="4"/>
      <c r="K11" s="43"/>
      <c r="L11" s="37"/>
    </row>
    <row r="12" spans="1:14" s="8" customFormat="1" ht="24.95" customHeight="1">
      <c r="A12" s="36"/>
      <c r="B12" s="46"/>
      <c r="C12" s="45"/>
      <c r="D12" s="36"/>
      <c r="E12" s="36"/>
      <c r="G12" s="46"/>
      <c r="H12" s="44"/>
      <c r="I12" s="42"/>
      <c r="K12" s="43"/>
      <c r="L12" s="38"/>
      <c r="N12" s="8" t="s">
        <v>152</v>
      </c>
    </row>
    <row r="13" spans="1:14" ht="24.95" customHeight="1">
      <c r="A13" s="6"/>
      <c r="B13" s="6"/>
      <c r="C13" s="41"/>
      <c r="D13" s="6"/>
      <c r="E13" s="6"/>
      <c r="F13" s="41"/>
      <c r="G13" s="6"/>
      <c r="H13" s="40"/>
      <c r="I13" s="40"/>
      <c r="J13" s="4"/>
      <c r="K13" s="37"/>
      <c r="L13" s="37"/>
    </row>
    <row r="14" spans="1:14" s="8" customFormat="1" ht="24.75" customHeight="1">
      <c r="C14" s="7"/>
      <c r="K14" s="38"/>
      <c r="L14" s="38"/>
    </row>
    <row r="15" spans="1:14" s="8" customFormat="1">
      <c r="C15" s="6"/>
      <c r="F15" s="47" t="s">
        <v>82</v>
      </c>
      <c r="K15" s="38"/>
      <c r="L15" s="38"/>
    </row>
    <row r="16" spans="1:14">
      <c r="C16" s="6"/>
      <c r="I16" s="4"/>
      <c r="J16" s="4"/>
      <c r="K16" s="37"/>
      <c r="L16" s="37"/>
    </row>
    <row r="17" spans="2:12">
      <c r="I17" s="4"/>
      <c r="J17" s="4"/>
      <c r="K17" s="37"/>
      <c r="L17" s="37"/>
    </row>
    <row r="19" spans="2:12" customFormat="1" ht="15"/>
    <row r="22" spans="2:12">
      <c r="B22" s="39"/>
    </row>
    <row r="24" spans="2:12" s="8" customFormat="1">
      <c r="I24" s="38"/>
      <c r="J24" s="38"/>
    </row>
  </sheetData>
  <customSheetViews>
    <customSheetView guid="{7C681B0D-C951-4E1E-9555-07B492581EEC}" showGridLines="0" showRowCol="0">
      <selection activeCell="E6" sqref="E6"/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1"/>
      <headerFooter alignWithMargins="0"/>
    </customSheetView>
    <customSheetView guid="{7A89D22F-AB54-4C2F-B02B-C1526C3F1F4F}" showPageBreaks="1" showGridLines="0" showRowCol="0" printArea="1">
      <selection activeCell="M8" sqref="M8"/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2"/>
      <headerFooter alignWithMargins="0"/>
    </customSheetView>
    <customSheetView guid="{CFDFB7E4-9568-4685-B545-DFCFB1FD1249}" scale="85" showPageBreaks="1" showGridLines="0" showRowCol="0" printArea="1"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3"/>
      <headerFooter alignWithMargins="0"/>
    </customSheetView>
    <customSheetView guid="{EEC21706-2D9D-4FD7-BB7F-BBE90C0C7A1B}" scale="85" showGridLines="0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4"/>
      <headerFooter alignWithMargins="0"/>
    </customSheetView>
    <customSheetView guid="{D2D3B71A-CAE4-45D7-B72C-7FFA3DDD9695}" showGridLines="0" showRowCol="0" hiddenColumns="1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5"/>
      <headerFooter alignWithMargins="0"/>
    </customSheetView>
    <customSheetView guid="{25BA17B7-2C09-419A-A76E-46AD397B1880}" scale="85" showPageBreaks="1" showGridLines="0" showRowCol="0" printArea="1"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6"/>
      <headerFooter alignWithMargins="0"/>
    </customSheetView>
    <customSheetView guid="{27A090AF-C8A8-4D26-AB93-5BEE644A94EB}" showPageBreaks="1" showGridLines="0" showRowCol="0" printArea="1">
      <selection activeCell="E6" sqref="E6"/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7"/>
      <headerFooter alignWithMargins="0"/>
    </customSheetView>
  </customSheetViews>
  <hyperlinks>
    <hyperlink ref="F15" r:id="rId8" xr:uid="{00000000-0004-0000-0000-000000000000}"/>
  </hyperlinks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9"/>
  <headerFooter alignWithMargins="0">
    <oddHeader>&amp;R&amp;"Calibri"&amp;10&amp;KA80000Classificação: Confidencial&amp;1#</oddHeader>
  </headerFooter>
  <drawing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EP129"/>
  <sheetViews>
    <sheetView showGridLines="0" showRowColHeaders="0" zoomScaleNormal="100" workbookViewId="0">
      <pane xSplit="2" ySplit="8" topLeftCell="C51" activePane="bottomRight" state="frozen"/>
      <selection pane="topRight" activeCell="C1" sqref="C1"/>
      <selection pane="bottomLeft" activeCell="A9" sqref="A9"/>
      <selection pane="bottomRight" activeCell="C51" sqref="C51"/>
    </sheetView>
  </sheetViews>
  <sheetFormatPr defaultRowHeight="15" customHeight="1"/>
  <cols>
    <col min="1" max="1" width="2.7109375" style="1" customWidth="1"/>
    <col min="2" max="2" width="79.140625" style="1" customWidth="1"/>
    <col min="3" max="8" width="15.42578125" style="1" bestFit="1" customWidth="1"/>
    <col min="9" max="22" width="15.42578125" style="1" customWidth="1"/>
    <col min="23" max="25" width="15.42578125" style="32" customWidth="1"/>
    <col min="26" max="16384" width="9.140625" style="1"/>
  </cols>
  <sheetData>
    <row r="1" spans="1:25" ht="15" customHeight="1">
      <c r="A1" s="48"/>
      <c r="G1" s="168"/>
      <c r="X1" s="1"/>
      <c r="Y1" s="1"/>
    </row>
    <row r="2" spans="1:25" ht="15" customHeight="1">
      <c r="F2" s="168"/>
      <c r="G2" s="168"/>
      <c r="W2" s="33"/>
      <c r="X2" s="2"/>
      <c r="Y2" s="2"/>
    </row>
    <row r="3" spans="1:25" ht="15" customHeight="1">
      <c r="C3" s="57"/>
      <c r="D3" s="57"/>
      <c r="E3" s="57"/>
      <c r="F3" s="57"/>
      <c r="G3" s="57"/>
      <c r="H3" s="57"/>
      <c r="W3" s="33"/>
      <c r="X3" s="33"/>
      <c r="Y3" s="33"/>
    </row>
    <row r="4" spans="1:25" ht="15" customHeight="1">
      <c r="C4" s="57"/>
      <c r="D4" s="57"/>
      <c r="E4" s="57"/>
      <c r="F4" s="57"/>
      <c r="G4" s="57"/>
      <c r="H4" s="57"/>
    </row>
    <row r="5" spans="1:25" ht="15" customHeight="1">
      <c r="X5" s="1"/>
      <c r="Y5" s="1"/>
    </row>
    <row r="6" spans="1:25" ht="15" customHeight="1">
      <c r="B6" s="204" t="s">
        <v>158</v>
      </c>
      <c r="C6" s="201">
        <v>2020</v>
      </c>
      <c r="D6" s="202"/>
      <c r="E6" s="203"/>
      <c r="F6" s="201">
        <v>2019</v>
      </c>
      <c r="G6" s="202"/>
      <c r="H6" s="202"/>
      <c r="I6" s="203"/>
      <c r="J6" s="201">
        <v>2018</v>
      </c>
      <c r="K6" s="202"/>
      <c r="L6" s="202"/>
      <c r="M6" s="203"/>
      <c r="N6" s="201">
        <v>2017</v>
      </c>
      <c r="O6" s="202"/>
      <c r="P6" s="202"/>
      <c r="Q6" s="203"/>
      <c r="R6" s="201">
        <v>2016</v>
      </c>
      <c r="S6" s="202"/>
      <c r="T6" s="202"/>
      <c r="U6" s="203"/>
      <c r="V6" s="201">
        <v>2015</v>
      </c>
      <c r="W6" s="202"/>
      <c r="X6" s="202"/>
      <c r="Y6" s="203"/>
    </row>
    <row r="7" spans="1:25" ht="15" customHeight="1">
      <c r="B7" s="205"/>
      <c r="C7" s="79" t="s">
        <v>53</v>
      </c>
      <c r="D7" s="79" t="s">
        <v>54</v>
      </c>
      <c r="E7" s="79" t="s">
        <v>55</v>
      </c>
      <c r="F7" s="79" t="s">
        <v>52</v>
      </c>
      <c r="G7" s="79" t="s">
        <v>53</v>
      </c>
      <c r="H7" s="79" t="s">
        <v>54</v>
      </c>
      <c r="I7" s="79" t="s">
        <v>55</v>
      </c>
      <c r="J7" s="79" t="s">
        <v>52</v>
      </c>
      <c r="K7" s="79" t="s">
        <v>53</v>
      </c>
      <c r="L7" s="79" t="s">
        <v>54</v>
      </c>
      <c r="M7" s="79" t="s">
        <v>55</v>
      </c>
      <c r="N7" s="79" t="s">
        <v>52</v>
      </c>
      <c r="O7" s="79" t="s">
        <v>53</v>
      </c>
      <c r="P7" s="79" t="s">
        <v>54</v>
      </c>
      <c r="Q7" s="79" t="s">
        <v>55</v>
      </c>
      <c r="R7" s="79" t="s">
        <v>52</v>
      </c>
      <c r="S7" s="79" t="s">
        <v>53</v>
      </c>
      <c r="T7" s="79" t="s">
        <v>54</v>
      </c>
      <c r="U7" s="79" t="s">
        <v>55</v>
      </c>
      <c r="V7" s="79" t="s">
        <v>52</v>
      </c>
      <c r="W7" s="79" t="s">
        <v>53</v>
      </c>
      <c r="X7" s="79" t="s">
        <v>54</v>
      </c>
      <c r="Y7" s="79" t="s">
        <v>55</v>
      </c>
    </row>
    <row r="8" spans="1:25" ht="15" hidden="1" customHeight="1">
      <c r="B8" s="80" t="s">
        <v>148</v>
      </c>
      <c r="C8" s="83"/>
      <c r="D8" s="83"/>
      <c r="E8" s="83"/>
      <c r="F8" s="83">
        <v>32583135</v>
      </c>
      <c r="G8" s="83">
        <v>31331417</v>
      </c>
      <c r="H8" s="83">
        <v>30004794</v>
      </c>
      <c r="I8" s="83">
        <v>28312010</v>
      </c>
      <c r="J8" s="84">
        <v>27029906</v>
      </c>
      <c r="K8" s="84">
        <v>27538799</v>
      </c>
      <c r="L8" s="84">
        <v>26493449</v>
      </c>
      <c r="M8" s="84">
        <v>25631736</v>
      </c>
      <c r="N8" s="84">
        <v>25650584</v>
      </c>
      <c r="O8" s="84">
        <v>26755786</v>
      </c>
      <c r="P8" s="84">
        <v>26992735</v>
      </c>
      <c r="Q8" s="84">
        <v>27352807</v>
      </c>
      <c r="R8" s="84">
        <v>27231329</v>
      </c>
      <c r="S8" s="84">
        <v>27605862</v>
      </c>
      <c r="T8" s="84">
        <v>26765317</v>
      </c>
      <c r="U8" s="84">
        <v>27176442</v>
      </c>
      <c r="V8" s="84">
        <v>25819749</v>
      </c>
      <c r="W8" s="84">
        <v>26111649</v>
      </c>
      <c r="X8" s="84">
        <v>25802714</v>
      </c>
      <c r="Y8" s="84">
        <v>25756881.773140125</v>
      </c>
    </row>
    <row r="9" spans="1:25" ht="15" customHeight="1">
      <c r="B9" s="80"/>
      <c r="C9" s="83"/>
      <c r="D9" s="83"/>
      <c r="E9" s="83"/>
      <c r="F9" s="83"/>
      <c r="G9" s="83"/>
      <c r="H9" s="83"/>
      <c r="I9" s="83"/>
      <c r="J9" s="84"/>
      <c r="K9" s="84"/>
      <c r="L9" s="84"/>
      <c r="M9" s="84"/>
      <c r="N9" s="84"/>
      <c r="O9" s="84"/>
      <c r="P9" s="84"/>
      <c r="Q9" s="84"/>
      <c r="R9" s="84"/>
      <c r="S9" s="84"/>
      <c r="T9" s="84"/>
      <c r="U9" s="84"/>
      <c r="V9" s="84"/>
      <c r="W9" s="84"/>
      <c r="X9" s="84"/>
      <c r="Y9" s="84"/>
    </row>
    <row r="10" spans="1:25" ht="15" customHeight="1">
      <c r="B10" s="80" t="s">
        <v>177</v>
      </c>
      <c r="C10" s="83">
        <v>1469414</v>
      </c>
      <c r="D10" s="83">
        <v>886782</v>
      </c>
      <c r="E10" s="83">
        <v>753303</v>
      </c>
      <c r="F10" s="83">
        <v>1234219</v>
      </c>
      <c r="G10" s="83">
        <v>64215</v>
      </c>
      <c r="H10" s="83">
        <v>313860</v>
      </c>
      <c r="I10" s="83">
        <v>281992</v>
      </c>
      <c r="J10" s="83">
        <v>19714</v>
      </c>
      <c r="K10" s="83">
        <v>1682853</v>
      </c>
      <c r="L10" s="83">
        <v>1080804</v>
      </c>
      <c r="M10" s="83">
        <v>608542</v>
      </c>
      <c r="N10" s="83">
        <v>1027990</v>
      </c>
      <c r="O10" s="83">
        <v>972678</v>
      </c>
      <c r="P10" s="83">
        <v>15503</v>
      </c>
      <c r="Q10" s="83">
        <v>48577</v>
      </c>
      <c r="R10" s="83">
        <v>911317</v>
      </c>
      <c r="S10" s="83">
        <v>1147317</v>
      </c>
      <c r="T10" s="83">
        <v>1275217</v>
      </c>
      <c r="U10" s="83">
        <v>2391513</v>
      </c>
      <c r="V10" s="83">
        <v>1132246</v>
      </c>
      <c r="W10" s="83">
        <v>1334419</v>
      </c>
      <c r="X10" s="83">
        <v>1272704</v>
      </c>
      <c r="Y10" s="83">
        <v>1129391.44888</v>
      </c>
    </row>
    <row r="11" spans="1:25" ht="15" customHeight="1">
      <c r="B11" s="80" t="s">
        <v>178</v>
      </c>
      <c r="C11" s="83">
        <v>28607000</v>
      </c>
      <c r="D11" s="83">
        <v>27551863</v>
      </c>
      <c r="E11" s="83">
        <v>27958207</v>
      </c>
      <c r="F11" s="83">
        <v>26785679</v>
      </c>
      <c r="G11" s="83">
        <v>27211951.56318</v>
      </c>
      <c r="H11" s="83">
        <v>25654734.63879</v>
      </c>
      <c r="I11" s="83">
        <v>24005606.77502</v>
      </c>
      <c r="J11" s="83">
        <v>22938977.278129999</v>
      </c>
      <c r="K11" s="83">
        <v>21577386.005410001</v>
      </c>
      <c r="L11" s="83">
        <v>21072387.662760001</v>
      </c>
      <c r="M11" s="83">
        <v>20642518.948029149</v>
      </c>
      <c r="N11" s="83">
        <v>20108462.64092695</v>
      </c>
      <c r="O11" s="83">
        <v>21102921.780499998</v>
      </c>
      <c r="P11" s="83">
        <v>22225908.37672</v>
      </c>
      <c r="Q11" s="83">
        <v>22495801.031502899</v>
      </c>
      <c r="R11" s="83">
        <v>21425815.770686064</v>
      </c>
      <c r="S11" s="83">
        <v>21628005</v>
      </c>
      <c r="T11" s="83">
        <v>20749231</v>
      </c>
      <c r="U11" s="83">
        <v>20100175</v>
      </c>
      <c r="V11" s="83">
        <v>19990620</v>
      </c>
      <c r="W11" s="83">
        <v>19814730</v>
      </c>
      <c r="X11" s="83">
        <v>19891312</v>
      </c>
      <c r="Y11" s="83">
        <v>19875370.246235266</v>
      </c>
    </row>
    <row r="12" spans="1:25" ht="15" customHeight="1">
      <c r="B12" s="80" t="s">
        <v>4</v>
      </c>
      <c r="C12" s="83">
        <v>0</v>
      </c>
      <c r="D12" s="83">
        <v>0</v>
      </c>
      <c r="E12" s="83">
        <v>0</v>
      </c>
      <c r="F12" s="83">
        <v>12795</v>
      </c>
      <c r="G12" s="83">
        <v>0</v>
      </c>
      <c r="H12" s="83">
        <v>6974</v>
      </c>
      <c r="I12" s="83">
        <v>3959</v>
      </c>
      <c r="J12" s="83">
        <v>3897</v>
      </c>
      <c r="K12" s="83">
        <v>5878</v>
      </c>
      <c r="L12" s="83">
        <v>5783</v>
      </c>
      <c r="M12" s="83">
        <v>73631</v>
      </c>
      <c r="N12" s="83">
        <v>15741</v>
      </c>
      <c r="O12" s="83">
        <v>147858</v>
      </c>
      <c r="P12" s="83">
        <v>217265</v>
      </c>
      <c r="Q12" s="83">
        <v>125842</v>
      </c>
      <c r="R12" s="83">
        <v>80587</v>
      </c>
      <c r="S12" s="83">
        <v>127250</v>
      </c>
      <c r="T12" s="83">
        <v>136175</v>
      </c>
      <c r="U12" s="83">
        <v>140147</v>
      </c>
      <c r="V12" s="83">
        <v>105541</v>
      </c>
      <c r="W12" s="83">
        <v>107666</v>
      </c>
      <c r="X12" s="83">
        <v>77331</v>
      </c>
      <c r="Y12" s="83">
        <v>81413.898180000033</v>
      </c>
    </row>
    <row r="13" spans="1:25" ht="15" customHeight="1">
      <c r="B13" s="81" t="s">
        <v>5</v>
      </c>
      <c r="C13" s="83">
        <v>0</v>
      </c>
      <c r="D13" s="83">
        <v>0</v>
      </c>
      <c r="E13" s="83">
        <v>0</v>
      </c>
      <c r="F13" s="87">
        <v>12795</v>
      </c>
      <c r="G13" s="87">
        <v>0</v>
      </c>
      <c r="H13" s="87">
        <v>6974</v>
      </c>
      <c r="I13" s="87">
        <v>3959</v>
      </c>
      <c r="J13" s="89">
        <v>3897</v>
      </c>
      <c r="K13" s="89">
        <v>5878</v>
      </c>
      <c r="L13" s="89">
        <v>5783</v>
      </c>
      <c r="M13" s="89">
        <v>73631</v>
      </c>
      <c r="N13" s="89">
        <v>15741</v>
      </c>
      <c r="O13" s="89">
        <v>147858</v>
      </c>
      <c r="P13" s="89">
        <v>217265</v>
      </c>
      <c r="Q13" s="89">
        <v>125842</v>
      </c>
      <c r="R13" s="89">
        <v>80587</v>
      </c>
      <c r="S13" s="89">
        <v>127250</v>
      </c>
      <c r="T13" s="89">
        <v>136175</v>
      </c>
      <c r="U13" s="89">
        <v>140147</v>
      </c>
      <c r="V13" s="89">
        <v>105541</v>
      </c>
      <c r="W13" s="89">
        <v>107666</v>
      </c>
      <c r="X13" s="89">
        <v>77331</v>
      </c>
      <c r="Y13" s="89">
        <v>81413.898180000033</v>
      </c>
    </row>
    <row r="14" spans="1:25" ht="15" customHeight="1">
      <c r="B14" s="80" t="s">
        <v>197</v>
      </c>
      <c r="C14" s="83">
        <v>2538736</v>
      </c>
      <c r="D14" s="83">
        <v>2412140</v>
      </c>
      <c r="E14" s="83">
        <v>2691551</v>
      </c>
      <c r="F14" s="83">
        <v>2375755</v>
      </c>
      <c r="G14" s="83">
        <v>2411976</v>
      </c>
      <c r="H14" s="83">
        <v>1852161</v>
      </c>
      <c r="I14" s="83">
        <v>1762706</v>
      </c>
      <c r="J14" s="84">
        <v>2213664</v>
      </c>
      <c r="K14" s="84">
        <v>1897531</v>
      </c>
      <c r="L14" s="84">
        <v>1953907</v>
      </c>
      <c r="M14" s="84">
        <v>1793356</v>
      </c>
      <c r="N14" s="84">
        <v>1886508</v>
      </c>
      <c r="O14" s="84">
        <v>2145368</v>
      </c>
      <c r="P14" s="84">
        <v>2537904</v>
      </c>
      <c r="Q14" s="84">
        <v>2522402</v>
      </c>
      <c r="R14" s="84">
        <v>2438609</v>
      </c>
      <c r="S14" s="84">
        <v>2922530</v>
      </c>
      <c r="T14" s="84">
        <v>2542102</v>
      </c>
      <c r="U14" s="84">
        <v>2763189</v>
      </c>
      <c r="V14" s="84">
        <v>2827461</v>
      </c>
      <c r="W14" s="84">
        <v>2506484</v>
      </c>
      <c r="X14" s="84">
        <v>2099388</v>
      </c>
      <c r="Y14" s="84">
        <v>2530059.8834552672</v>
      </c>
    </row>
    <row r="15" spans="1:25" ht="15" customHeight="1">
      <c r="B15" s="81" t="s">
        <v>6</v>
      </c>
      <c r="C15" s="85">
        <v>2299865</v>
      </c>
      <c r="D15" s="85">
        <v>2140802</v>
      </c>
      <c r="E15" s="85">
        <v>1382048</v>
      </c>
      <c r="F15" s="85">
        <v>972231</v>
      </c>
      <c r="G15" s="85">
        <v>1010064</v>
      </c>
      <c r="H15" s="85">
        <v>964569</v>
      </c>
      <c r="I15" s="85">
        <v>1003725</v>
      </c>
      <c r="J15" s="86">
        <v>1444548</v>
      </c>
      <c r="K15" s="86">
        <v>1010523</v>
      </c>
      <c r="L15" s="86">
        <v>534342</v>
      </c>
      <c r="M15" s="86">
        <v>500338</v>
      </c>
      <c r="N15" s="86">
        <v>534275</v>
      </c>
      <c r="O15" s="86">
        <v>702860</v>
      </c>
      <c r="P15" s="86">
        <v>731855</v>
      </c>
      <c r="Q15" s="86">
        <v>915807</v>
      </c>
      <c r="R15" s="86">
        <v>657730</v>
      </c>
      <c r="S15" s="86">
        <v>739877</v>
      </c>
      <c r="T15" s="86">
        <v>533151</v>
      </c>
      <c r="U15" s="86">
        <v>694150</v>
      </c>
      <c r="V15" s="86">
        <v>733501</v>
      </c>
      <c r="W15" s="86">
        <v>380515</v>
      </c>
      <c r="X15" s="86">
        <v>418820</v>
      </c>
      <c r="Y15" s="86">
        <v>420490.29473000014</v>
      </c>
    </row>
    <row r="16" spans="1:25" ht="15" customHeight="1">
      <c r="B16" s="81" t="s">
        <v>7</v>
      </c>
      <c r="C16" s="85">
        <v>97875</v>
      </c>
      <c r="D16" s="85">
        <v>67641</v>
      </c>
      <c r="E16" s="85">
        <v>249510</v>
      </c>
      <c r="F16" s="85">
        <v>297944</v>
      </c>
      <c r="G16" s="85">
        <v>254113</v>
      </c>
      <c r="H16" s="85">
        <v>394368</v>
      </c>
      <c r="I16" s="85">
        <v>202496</v>
      </c>
      <c r="J16" s="86">
        <v>269177</v>
      </c>
      <c r="K16" s="86">
        <v>263183</v>
      </c>
      <c r="L16" s="86">
        <v>891285</v>
      </c>
      <c r="M16" s="86">
        <v>561646</v>
      </c>
      <c r="N16" s="86">
        <v>1071434</v>
      </c>
      <c r="O16" s="86">
        <v>1178448</v>
      </c>
      <c r="P16" s="86">
        <v>1099743</v>
      </c>
      <c r="Q16" s="86">
        <v>1149387</v>
      </c>
      <c r="R16" s="86">
        <v>1319247</v>
      </c>
      <c r="S16" s="86">
        <v>1851049</v>
      </c>
      <c r="T16" s="86">
        <v>1690813</v>
      </c>
      <c r="U16" s="86">
        <v>1315581</v>
      </c>
      <c r="V16" s="86">
        <v>1274702</v>
      </c>
      <c r="W16" s="86">
        <v>1128270</v>
      </c>
      <c r="X16" s="86">
        <v>775459</v>
      </c>
      <c r="Y16" s="86">
        <v>1091838.7941099999</v>
      </c>
    </row>
    <row r="17" spans="1:16370" ht="15" customHeight="1">
      <c r="B17" s="81" t="s">
        <v>179</v>
      </c>
      <c r="C17" s="85">
        <v>0</v>
      </c>
      <c r="D17" s="85">
        <v>0</v>
      </c>
      <c r="E17" s="85">
        <v>826640</v>
      </c>
      <c r="F17" s="85">
        <v>288103</v>
      </c>
      <c r="G17" s="85">
        <v>386026</v>
      </c>
      <c r="H17" s="85">
        <v>251744</v>
      </c>
      <c r="I17" s="85">
        <v>316128</v>
      </c>
      <c r="J17" s="86">
        <v>279158</v>
      </c>
      <c r="K17" s="86">
        <v>418723</v>
      </c>
      <c r="L17" s="86">
        <v>324805</v>
      </c>
      <c r="M17" s="86">
        <v>154796</v>
      </c>
      <c r="N17" s="86">
        <v>171367</v>
      </c>
      <c r="O17" s="86">
        <v>133863</v>
      </c>
      <c r="P17" s="86">
        <v>184330</v>
      </c>
      <c r="Q17" s="86">
        <v>144749</v>
      </c>
      <c r="R17" s="86">
        <v>161373</v>
      </c>
      <c r="S17" s="86">
        <v>188082</v>
      </c>
      <c r="T17" s="86">
        <v>175498</v>
      </c>
      <c r="U17" s="86">
        <v>685722</v>
      </c>
      <c r="V17" s="86">
        <v>684093</v>
      </c>
      <c r="W17" s="86">
        <v>753763</v>
      </c>
      <c r="X17" s="86">
        <v>675777</v>
      </c>
      <c r="Y17" s="86">
        <v>867676.88525526703</v>
      </c>
    </row>
    <row r="18" spans="1:16370" ht="15" customHeight="1">
      <c r="B18" s="81" t="s">
        <v>9</v>
      </c>
      <c r="C18" s="85">
        <v>140996</v>
      </c>
      <c r="D18" s="85">
        <v>203697</v>
      </c>
      <c r="E18" s="85">
        <v>233353</v>
      </c>
      <c r="F18" s="85">
        <v>288041</v>
      </c>
      <c r="G18" s="85">
        <v>238844</v>
      </c>
      <c r="H18" s="85">
        <v>241480</v>
      </c>
      <c r="I18" s="85">
        <v>240357</v>
      </c>
      <c r="J18" s="86">
        <v>220781</v>
      </c>
      <c r="K18" s="86">
        <v>205102</v>
      </c>
      <c r="L18" s="86">
        <v>203475</v>
      </c>
      <c r="M18" s="86">
        <v>170189</v>
      </c>
      <c r="N18" s="86">
        <v>109432</v>
      </c>
      <c r="O18" s="86">
        <v>130197</v>
      </c>
      <c r="P18" s="86">
        <v>421204</v>
      </c>
      <c r="Q18" s="86">
        <v>312459</v>
      </c>
      <c r="R18" s="86">
        <v>249108</v>
      </c>
      <c r="S18" s="86">
        <v>143522</v>
      </c>
      <c r="T18" s="86">
        <v>142640</v>
      </c>
      <c r="U18" s="86">
        <v>67736</v>
      </c>
      <c r="V18" s="86">
        <v>135165</v>
      </c>
      <c r="W18" s="86">
        <v>243936</v>
      </c>
      <c r="X18" s="86">
        <v>229332</v>
      </c>
      <c r="Y18" s="86">
        <v>150053.90935999999</v>
      </c>
    </row>
    <row r="19" spans="1:16370" ht="15" customHeight="1">
      <c r="B19" s="81" t="s">
        <v>8</v>
      </c>
      <c r="C19" s="85">
        <v>0</v>
      </c>
      <c r="D19" s="85">
        <v>0</v>
      </c>
      <c r="E19" s="85">
        <v>0</v>
      </c>
      <c r="F19" s="85">
        <v>529436</v>
      </c>
      <c r="G19" s="85">
        <v>522929</v>
      </c>
      <c r="H19" s="86">
        <v>0</v>
      </c>
      <c r="I19" s="86">
        <v>0</v>
      </c>
      <c r="J19" s="86">
        <v>0</v>
      </c>
      <c r="K19" s="86">
        <v>0</v>
      </c>
      <c r="L19" s="86">
        <v>0</v>
      </c>
      <c r="M19" s="86">
        <v>406387</v>
      </c>
      <c r="N19" s="86">
        <v>0</v>
      </c>
      <c r="O19" s="86">
        <v>0</v>
      </c>
      <c r="P19" s="86">
        <v>100772</v>
      </c>
      <c r="Q19" s="86">
        <v>0</v>
      </c>
      <c r="R19" s="86">
        <v>51151</v>
      </c>
      <c r="S19" s="86">
        <v>0</v>
      </c>
      <c r="T19" s="86">
        <v>0</v>
      </c>
      <c r="U19" s="86">
        <v>0</v>
      </c>
      <c r="V19" s="86">
        <v>0</v>
      </c>
      <c r="W19" s="86">
        <v>0</v>
      </c>
      <c r="X19" s="86">
        <v>0</v>
      </c>
      <c r="Y19" s="86">
        <v>0</v>
      </c>
    </row>
    <row r="20" spans="1:16370" ht="15" customHeight="1">
      <c r="B20" s="80" t="s">
        <v>10</v>
      </c>
      <c r="C20" s="83">
        <v>21623</v>
      </c>
      <c r="D20" s="83">
        <v>35425</v>
      </c>
      <c r="E20" s="83">
        <v>10090</v>
      </c>
      <c r="F20" s="83">
        <v>127540</v>
      </c>
      <c r="G20" s="83">
        <v>307452</v>
      </c>
      <c r="H20" s="83">
        <v>401997</v>
      </c>
      <c r="I20" s="83">
        <v>23461</v>
      </c>
      <c r="J20" s="84">
        <v>4493</v>
      </c>
      <c r="K20" s="84">
        <v>33471</v>
      </c>
      <c r="L20" s="84">
        <v>43108</v>
      </c>
      <c r="M20" s="84">
        <v>43181</v>
      </c>
      <c r="N20" s="84">
        <v>26484</v>
      </c>
      <c r="O20" s="84">
        <v>48676</v>
      </c>
      <c r="P20" s="84">
        <v>41397</v>
      </c>
      <c r="Q20" s="84">
        <v>46445</v>
      </c>
      <c r="R20" s="84">
        <v>17875</v>
      </c>
      <c r="S20" s="84">
        <v>42834</v>
      </c>
      <c r="T20" s="84">
        <v>46134</v>
      </c>
      <c r="U20" s="84">
        <v>47624</v>
      </c>
      <c r="V20" s="84">
        <v>21357</v>
      </c>
      <c r="W20" s="84">
        <v>52248</v>
      </c>
      <c r="X20" s="84">
        <v>72152</v>
      </c>
      <c r="Y20" s="84">
        <v>70748</v>
      </c>
    </row>
    <row r="21" spans="1:16370" ht="15" customHeight="1">
      <c r="B21" s="81" t="s">
        <v>11</v>
      </c>
      <c r="C21" s="85">
        <v>17214</v>
      </c>
      <c r="D21" s="85">
        <v>14620</v>
      </c>
      <c r="E21" s="85">
        <v>7914</v>
      </c>
      <c r="F21" s="85">
        <v>0</v>
      </c>
      <c r="G21" s="85">
        <v>35854</v>
      </c>
      <c r="H21" s="85">
        <v>26168</v>
      </c>
      <c r="I21" s="85">
        <v>19806</v>
      </c>
      <c r="J21" s="86">
        <v>0</v>
      </c>
      <c r="K21" s="86">
        <v>16518</v>
      </c>
      <c r="L21" s="86">
        <v>17197</v>
      </c>
      <c r="M21" s="86">
        <v>16480</v>
      </c>
      <c r="N21" s="86">
        <v>0</v>
      </c>
      <c r="O21" s="86">
        <v>21015</v>
      </c>
      <c r="P21" s="86">
        <v>18378</v>
      </c>
      <c r="Q21" s="86">
        <v>25948</v>
      </c>
      <c r="R21" s="86">
        <v>20</v>
      </c>
      <c r="S21" s="86">
        <v>21677</v>
      </c>
      <c r="T21" s="86">
        <v>23764</v>
      </c>
      <c r="U21" s="86">
        <v>20241</v>
      </c>
      <c r="V21" s="86">
        <v>0</v>
      </c>
      <c r="W21" s="86">
        <v>17732</v>
      </c>
      <c r="X21" s="86">
        <v>8392</v>
      </c>
      <c r="Y21" s="86">
        <v>9511</v>
      </c>
    </row>
    <row r="22" spans="1:16370" ht="15" customHeight="1">
      <c r="B22" s="81" t="s">
        <v>12</v>
      </c>
      <c r="C22" s="85">
        <v>539</v>
      </c>
      <c r="D22" s="85">
        <v>509</v>
      </c>
      <c r="E22" s="85">
        <v>399</v>
      </c>
      <c r="F22" s="85">
        <v>101569</v>
      </c>
      <c r="G22" s="85">
        <v>266634</v>
      </c>
      <c r="H22" s="85">
        <v>372159</v>
      </c>
      <c r="I22" s="85">
        <v>499</v>
      </c>
      <c r="J22" s="86">
        <v>549</v>
      </c>
      <c r="K22" s="86">
        <v>799</v>
      </c>
      <c r="L22" s="86">
        <v>799</v>
      </c>
      <c r="M22" s="86">
        <v>799</v>
      </c>
      <c r="N22" s="86">
        <v>1299</v>
      </c>
      <c r="O22" s="86">
        <v>1299</v>
      </c>
      <c r="P22" s="86">
        <v>1299</v>
      </c>
      <c r="Q22" s="86">
        <v>1299</v>
      </c>
      <c r="R22" s="86">
        <v>1299</v>
      </c>
      <c r="S22" s="86">
        <v>1499</v>
      </c>
      <c r="T22" s="86">
        <v>2259</v>
      </c>
      <c r="U22" s="86">
        <v>2739</v>
      </c>
      <c r="V22" s="86">
        <v>2959</v>
      </c>
      <c r="W22" s="86">
        <v>3059</v>
      </c>
      <c r="X22" s="86">
        <v>3034</v>
      </c>
      <c r="Y22" s="86">
        <v>2972</v>
      </c>
    </row>
    <row r="23" spans="1:16370" ht="15" customHeight="1">
      <c r="B23" s="81" t="s">
        <v>13</v>
      </c>
      <c r="C23" s="85">
        <v>3870</v>
      </c>
      <c r="D23" s="85">
        <v>20296</v>
      </c>
      <c r="E23" s="85">
        <v>1777</v>
      </c>
      <c r="F23" s="85">
        <v>25971</v>
      </c>
      <c r="G23" s="85">
        <v>4964</v>
      </c>
      <c r="H23" s="85">
        <v>3670</v>
      </c>
      <c r="I23" s="85">
        <v>3156</v>
      </c>
      <c r="J23" s="86">
        <v>3944</v>
      </c>
      <c r="K23" s="86">
        <v>16154</v>
      </c>
      <c r="L23" s="86">
        <v>25112</v>
      </c>
      <c r="M23" s="86">
        <v>25902</v>
      </c>
      <c r="N23" s="86">
        <v>25185</v>
      </c>
      <c r="O23" s="86">
        <v>26362</v>
      </c>
      <c r="P23" s="86">
        <v>21720</v>
      </c>
      <c r="Q23" s="86">
        <v>19198</v>
      </c>
      <c r="R23" s="86">
        <v>16556</v>
      </c>
      <c r="S23" s="86">
        <v>19658</v>
      </c>
      <c r="T23" s="86">
        <v>20111</v>
      </c>
      <c r="U23" s="86">
        <v>24644</v>
      </c>
      <c r="V23" s="86">
        <v>18398</v>
      </c>
      <c r="W23" s="86">
        <v>31457</v>
      </c>
      <c r="X23" s="86">
        <v>60726</v>
      </c>
      <c r="Y23" s="86">
        <v>58265</v>
      </c>
    </row>
    <row r="24" spans="1:16370" ht="15" customHeight="1">
      <c r="B24" s="80" t="s">
        <v>14</v>
      </c>
      <c r="C24" s="83">
        <v>23544871</v>
      </c>
      <c r="D24" s="83">
        <v>22807867</v>
      </c>
      <c r="E24" s="83">
        <v>23132788</v>
      </c>
      <c r="F24" s="83">
        <v>21799357</v>
      </c>
      <c r="G24" s="83">
        <v>21952847</v>
      </c>
      <c r="H24" s="83">
        <v>20983894</v>
      </c>
      <c r="I24" s="83">
        <v>20150763</v>
      </c>
      <c r="J24" s="83">
        <v>19042197</v>
      </c>
      <c r="K24" s="83">
        <v>18085305</v>
      </c>
      <c r="L24" s="83">
        <v>17763672</v>
      </c>
      <c r="M24" s="83">
        <v>17614075</v>
      </c>
      <c r="N24" s="83">
        <v>17217356</v>
      </c>
      <c r="O24" s="83">
        <v>17363573</v>
      </c>
      <c r="P24" s="83">
        <v>17938559</v>
      </c>
      <c r="Q24" s="83">
        <v>18559721</v>
      </c>
      <c r="R24" s="83">
        <v>17686256</v>
      </c>
      <c r="S24" s="83">
        <v>17319346</v>
      </c>
      <c r="T24" s="83">
        <v>16793083</v>
      </c>
      <c r="U24" s="83">
        <v>16034988</v>
      </c>
      <c r="V24" s="83">
        <v>16069952</v>
      </c>
      <c r="W24" s="83">
        <v>16298838</v>
      </c>
      <c r="X24" s="83">
        <v>16847534</v>
      </c>
      <c r="Y24" s="83">
        <v>16514698.2651</v>
      </c>
    </row>
    <row r="25" spans="1:16370" ht="15" customHeight="1">
      <c r="B25" s="81" t="s">
        <v>195</v>
      </c>
      <c r="C25" s="87">
        <v>24104009</v>
      </c>
      <c r="D25" s="87">
        <v>23584624</v>
      </c>
      <c r="E25" s="87">
        <v>23851366</v>
      </c>
      <c r="F25" s="87">
        <v>22485395</v>
      </c>
      <c r="G25" s="87">
        <v>22417330</v>
      </c>
      <c r="H25" s="87">
        <v>21481968</v>
      </c>
      <c r="I25" s="87">
        <v>20653016</v>
      </c>
      <c r="J25" s="87">
        <v>19459162</v>
      </c>
      <c r="K25" s="87">
        <v>18544180</v>
      </c>
      <c r="L25" s="87">
        <v>18235736</v>
      </c>
      <c r="M25" s="87">
        <v>18033483</v>
      </c>
      <c r="N25" s="87">
        <v>17521919</v>
      </c>
      <c r="O25" s="87">
        <v>17735057</v>
      </c>
      <c r="P25" s="87">
        <v>18360064</v>
      </c>
      <c r="Q25" s="87">
        <v>18994853</v>
      </c>
      <c r="R25" s="87">
        <v>18012716</v>
      </c>
      <c r="S25" s="87">
        <v>17693766</v>
      </c>
      <c r="T25" s="87">
        <v>17163839</v>
      </c>
      <c r="U25" s="87">
        <v>16236335</v>
      </c>
      <c r="V25" s="87">
        <v>16166937</v>
      </c>
      <c r="W25" s="87">
        <v>16617191</v>
      </c>
      <c r="X25" s="87">
        <v>17053962</v>
      </c>
      <c r="Y25" s="87">
        <v>16732637.08124</v>
      </c>
    </row>
    <row r="26" spans="1:16370" ht="15" customHeight="1">
      <c r="B26" s="81" t="s">
        <v>19</v>
      </c>
      <c r="C26" s="87">
        <v>1325595</v>
      </c>
      <c r="D26" s="87">
        <v>1138667</v>
      </c>
      <c r="E26" s="87">
        <v>1099264</v>
      </c>
      <c r="F26" s="87">
        <v>1142697</v>
      </c>
      <c r="G26" s="87">
        <v>1028954</v>
      </c>
      <c r="H26" s="87">
        <v>922007</v>
      </c>
      <c r="I26" s="87">
        <v>853061</v>
      </c>
      <c r="J26" s="87">
        <v>914688</v>
      </c>
      <c r="K26" s="87">
        <v>839586</v>
      </c>
      <c r="L26" s="87">
        <v>852570</v>
      </c>
      <c r="M26" s="87">
        <v>875274</v>
      </c>
      <c r="N26" s="87">
        <v>916819</v>
      </c>
      <c r="O26" s="87">
        <v>857507</v>
      </c>
      <c r="P26" s="87">
        <v>831619</v>
      </c>
      <c r="Q26" s="87">
        <v>868687</v>
      </c>
      <c r="R26" s="87">
        <v>897463</v>
      </c>
      <c r="S26" s="87">
        <v>798591</v>
      </c>
      <c r="T26" s="87">
        <v>821930</v>
      </c>
      <c r="U26" s="87">
        <v>948970</v>
      </c>
      <c r="V26" s="87">
        <v>956469</v>
      </c>
      <c r="W26" s="87">
        <v>793523</v>
      </c>
      <c r="X26" s="87">
        <v>779892</v>
      </c>
      <c r="Y26" s="87">
        <v>743095.08857000002</v>
      </c>
    </row>
    <row r="27" spans="1:16370" ht="15" customHeight="1">
      <c r="A27" s="85">
        <v>-1597776</v>
      </c>
      <c r="B27" s="81" t="s">
        <v>198</v>
      </c>
      <c r="C27" s="85">
        <v>-1884733</v>
      </c>
      <c r="D27" s="85">
        <v>-1915424</v>
      </c>
      <c r="E27" s="85">
        <v>-1817842</v>
      </c>
      <c r="F27" s="85">
        <v>-1828735</v>
      </c>
      <c r="G27" s="85">
        <v>-1493437</v>
      </c>
      <c r="H27" s="85">
        <v>-1420081</v>
      </c>
      <c r="I27" s="85">
        <v>-1355314</v>
      </c>
      <c r="J27" s="85">
        <v>-1331653</v>
      </c>
      <c r="K27" s="85">
        <v>-1298461</v>
      </c>
      <c r="L27" s="85">
        <v>-1324634</v>
      </c>
      <c r="M27" s="85">
        <v>-1294682</v>
      </c>
      <c r="N27" s="85">
        <v>-1221382</v>
      </c>
      <c r="O27" s="85">
        <v>-1228991</v>
      </c>
      <c r="P27" s="85">
        <v>-1253124</v>
      </c>
      <c r="Q27" s="85">
        <v>-1303819</v>
      </c>
      <c r="R27" s="85">
        <v>-1223923</v>
      </c>
      <c r="S27" s="85">
        <v>-1173011</v>
      </c>
      <c r="T27" s="85">
        <v>-1192686</v>
      </c>
      <c r="U27" s="85">
        <v>-1150317</v>
      </c>
      <c r="V27" s="85">
        <v>-1053454</v>
      </c>
      <c r="W27" s="85">
        <v>-1111876</v>
      </c>
      <c r="X27" s="85">
        <v>-986320</v>
      </c>
      <c r="Y27" s="85">
        <v>-961033.90471000003</v>
      </c>
      <c r="Z27" s="85"/>
      <c r="AA27" s="85"/>
      <c r="AB27" s="85"/>
      <c r="AC27" s="85"/>
      <c r="AD27" s="85"/>
      <c r="AE27" s="85"/>
      <c r="AF27" s="85"/>
      <c r="AG27" s="85"/>
      <c r="AH27" s="85"/>
      <c r="AI27" s="85"/>
      <c r="AJ27" s="85"/>
      <c r="AK27" s="85"/>
      <c r="AL27" s="85"/>
      <c r="AM27" s="85"/>
      <c r="AN27" s="85"/>
      <c r="AO27" s="85"/>
      <c r="AP27" s="85"/>
      <c r="AQ27" s="85"/>
      <c r="AR27" s="85"/>
      <c r="AS27" s="85"/>
      <c r="AT27" s="85"/>
      <c r="AU27" s="85"/>
      <c r="AV27" s="85"/>
      <c r="AW27" s="85"/>
      <c r="AX27" s="85"/>
      <c r="AY27" s="85"/>
      <c r="AZ27" s="85"/>
      <c r="BA27" s="85"/>
      <c r="BB27" s="85"/>
      <c r="BC27" s="85"/>
      <c r="BD27" s="85"/>
      <c r="BE27" s="85"/>
      <c r="BF27" s="85"/>
      <c r="BG27" s="85"/>
      <c r="BH27" s="85"/>
      <c r="BI27" s="85"/>
      <c r="BJ27" s="85"/>
      <c r="BK27" s="85"/>
      <c r="BL27" s="85"/>
      <c r="BM27" s="85"/>
      <c r="BN27" s="85"/>
      <c r="BO27" s="85"/>
      <c r="BP27" s="85"/>
      <c r="BQ27" s="85"/>
      <c r="BR27" s="85"/>
      <c r="BS27" s="85"/>
      <c r="BT27" s="85"/>
      <c r="BU27" s="85"/>
      <c r="BV27" s="85"/>
      <c r="BW27" s="85"/>
      <c r="BX27" s="85"/>
      <c r="BY27" s="85"/>
      <c r="BZ27" s="85"/>
      <c r="CA27" s="85"/>
      <c r="CB27" s="85"/>
      <c r="CC27" s="85"/>
      <c r="CD27" s="85"/>
      <c r="CE27" s="85"/>
      <c r="CF27" s="85"/>
      <c r="CG27" s="85"/>
      <c r="CH27" s="85"/>
      <c r="CI27" s="85"/>
      <c r="CJ27" s="85"/>
      <c r="CK27" s="85"/>
      <c r="CL27" s="85"/>
      <c r="CM27" s="85"/>
      <c r="CN27" s="85"/>
      <c r="CO27" s="85"/>
      <c r="CP27" s="85"/>
      <c r="CQ27" s="85"/>
      <c r="CR27" s="85"/>
      <c r="CS27" s="85"/>
      <c r="CT27" s="85"/>
      <c r="CU27" s="85"/>
      <c r="CV27" s="85"/>
      <c r="CW27" s="85"/>
      <c r="CX27" s="85"/>
      <c r="CY27" s="85"/>
      <c r="CZ27" s="85"/>
      <c r="DA27" s="85"/>
      <c r="DB27" s="85"/>
      <c r="DC27" s="85"/>
      <c r="DD27" s="85"/>
      <c r="DE27" s="85"/>
      <c r="DF27" s="85"/>
      <c r="DG27" s="85"/>
      <c r="DH27" s="85"/>
      <c r="DI27" s="85"/>
      <c r="DJ27" s="85"/>
      <c r="DK27" s="85"/>
      <c r="DL27" s="85"/>
      <c r="DM27" s="85"/>
      <c r="DN27" s="85"/>
      <c r="DO27" s="85"/>
      <c r="DP27" s="85"/>
      <c r="DQ27" s="85"/>
      <c r="DR27" s="85"/>
      <c r="DS27" s="85"/>
      <c r="DT27" s="85"/>
      <c r="DU27" s="85"/>
      <c r="DV27" s="85"/>
      <c r="DW27" s="85"/>
      <c r="DX27" s="85"/>
      <c r="DY27" s="85"/>
      <c r="DZ27" s="85"/>
      <c r="EA27" s="85"/>
      <c r="EB27" s="85"/>
      <c r="EC27" s="85"/>
      <c r="ED27" s="85"/>
      <c r="EE27" s="85"/>
      <c r="EF27" s="85"/>
      <c r="EG27" s="85"/>
      <c r="EH27" s="85"/>
      <c r="EI27" s="85"/>
      <c r="EJ27" s="85"/>
      <c r="EK27" s="85"/>
      <c r="EL27" s="85"/>
      <c r="EM27" s="85"/>
      <c r="EN27" s="85"/>
      <c r="EO27" s="85"/>
      <c r="EP27" s="85"/>
      <c r="EQ27" s="85"/>
      <c r="ER27" s="85"/>
      <c r="ES27" s="85"/>
      <c r="ET27" s="85"/>
      <c r="EU27" s="85"/>
      <c r="EV27" s="85"/>
      <c r="EW27" s="85"/>
      <c r="EX27" s="85"/>
      <c r="EY27" s="85"/>
      <c r="EZ27" s="85"/>
      <c r="FA27" s="85"/>
      <c r="FB27" s="85"/>
      <c r="FC27" s="85"/>
      <c r="FD27" s="85"/>
      <c r="FE27" s="85"/>
      <c r="FF27" s="85"/>
      <c r="FG27" s="85"/>
      <c r="FH27" s="85"/>
      <c r="FI27" s="85"/>
      <c r="FJ27" s="85"/>
      <c r="FK27" s="85"/>
      <c r="FL27" s="85"/>
      <c r="FM27" s="85"/>
      <c r="FN27" s="85"/>
      <c r="FO27" s="85"/>
      <c r="FP27" s="85"/>
      <c r="FQ27" s="85"/>
      <c r="FR27" s="85"/>
      <c r="FS27" s="85"/>
      <c r="FT27" s="85"/>
      <c r="FU27" s="85"/>
      <c r="FV27" s="85"/>
      <c r="FW27" s="85"/>
      <c r="FX27" s="85"/>
      <c r="FY27" s="85"/>
      <c r="FZ27" s="85"/>
      <c r="GA27" s="85"/>
      <c r="GB27" s="85"/>
      <c r="GC27" s="85"/>
      <c r="GD27" s="85"/>
      <c r="GE27" s="85"/>
      <c r="GF27" s="85"/>
      <c r="GG27" s="85"/>
      <c r="GH27" s="85"/>
      <c r="GI27" s="85"/>
      <c r="GJ27" s="85"/>
      <c r="GK27" s="85"/>
      <c r="GL27" s="85"/>
      <c r="GM27" s="85"/>
      <c r="GN27" s="85"/>
      <c r="GO27" s="85"/>
      <c r="GP27" s="85"/>
      <c r="GQ27" s="85"/>
      <c r="GR27" s="85"/>
      <c r="GS27" s="85"/>
      <c r="GT27" s="85"/>
      <c r="GU27" s="85"/>
      <c r="GV27" s="85"/>
      <c r="GW27" s="85"/>
      <c r="GX27" s="85"/>
      <c r="GY27" s="85"/>
      <c r="GZ27" s="85"/>
      <c r="HA27" s="85"/>
      <c r="HB27" s="85"/>
      <c r="HC27" s="85"/>
      <c r="HD27" s="85"/>
      <c r="HE27" s="85"/>
      <c r="HF27" s="85"/>
      <c r="HG27" s="85"/>
      <c r="HH27" s="85"/>
      <c r="HI27" s="85"/>
      <c r="HJ27" s="85"/>
      <c r="HK27" s="85"/>
      <c r="HL27" s="85"/>
      <c r="HM27" s="85"/>
      <c r="HN27" s="85"/>
      <c r="HO27" s="85"/>
      <c r="HP27" s="85"/>
      <c r="HQ27" s="85"/>
      <c r="HR27" s="85"/>
      <c r="HS27" s="85"/>
      <c r="HT27" s="85"/>
      <c r="HU27" s="85"/>
      <c r="HV27" s="85"/>
      <c r="HW27" s="85"/>
      <c r="HX27" s="85"/>
      <c r="HY27" s="85"/>
      <c r="HZ27" s="85"/>
      <c r="IA27" s="85"/>
      <c r="IB27" s="85"/>
      <c r="IC27" s="85"/>
      <c r="ID27" s="85"/>
      <c r="IE27" s="85"/>
      <c r="IF27" s="85"/>
      <c r="IG27" s="85"/>
      <c r="IH27" s="85"/>
      <c r="II27" s="85"/>
      <c r="IJ27" s="85"/>
      <c r="IK27" s="85"/>
      <c r="IL27" s="85"/>
      <c r="IM27" s="85"/>
      <c r="IN27" s="85"/>
      <c r="IO27" s="85"/>
      <c r="IP27" s="85"/>
      <c r="IQ27" s="85"/>
      <c r="IR27" s="85"/>
      <c r="IS27" s="85"/>
      <c r="IT27" s="85"/>
      <c r="IU27" s="85"/>
      <c r="IV27" s="85"/>
      <c r="IW27" s="85"/>
      <c r="IX27" s="85"/>
      <c r="IY27" s="85"/>
      <c r="IZ27" s="85"/>
      <c r="JA27" s="85"/>
      <c r="JB27" s="85"/>
      <c r="JC27" s="85"/>
      <c r="JD27" s="85"/>
      <c r="JE27" s="85"/>
      <c r="JF27" s="85"/>
      <c r="JG27" s="85"/>
      <c r="JH27" s="85"/>
      <c r="JI27" s="85"/>
      <c r="JJ27" s="85"/>
      <c r="JK27" s="85"/>
      <c r="JL27" s="85"/>
      <c r="JM27" s="85"/>
      <c r="JN27" s="85"/>
      <c r="JO27" s="85"/>
      <c r="JP27" s="85"/>
      <c r="JQ27" s="85"/>
      <c r="JR27" s="85"/>
      <c r="JS27" s="85"/>
      <c r="JT27" s="85"/>
      <c r="JU27" s="85"/>
      <c r="JV27" s="85"/>
      <c r="JW27" s="85"/>
      <c r="JX27" s="85"/>
      <c r="JY27" s="85"/>
      <c r="JZ27" s="85"/>
      <c r="KA27" s="85"/>
      <c r="KB27" s="85"/>
      <c r="KC27" s="85"/>
      <c r="KD27" s="85"/>
      <c r="KE27" s="85"/>
      <c r="KF27" s="85"/>
      <c r="KG27" s="85"/>
      <c r="KH27" s="85"/>
      <c r="KI27" s="85"/>
      <c r="KJ27" s="85"/>
      <c r="KK27" s="85"/>
      <c r="KL27" s="85"/>
      <c r="KM27" s="85"/>
      <c r="KN27" s="85"/>
      <c r="KO27" s="85"/>
      <c r="KP27" s="85"/>
      <c r="KQ27" s="85"/>
      <c r="KR27" s="85"/>
      <c r="KS27" s="85"/>
      <c r="KT27" s="85"/>
      <c r="KU27" s="85"/>
      <c r="KV27" s="85"/>
      <c r="KW27" s="85"/>
      <c r="KX27" s="85"/>
      <c r="KY27" s="85"/>
      <c r="KZ27" s="85"/>
      <c r="LA27" s="85"/>
      <c r="LB27" s="85"/>
      <c r="LC27" s="85"/>
      <c r="LD27" s="85"/>
      <c r="LE27" s="85"/>
      <c r="LF27" s="85"/>
      <c r="LG27" s="85"/>
      <c r="LH27" s="85"/>
      <c r="LI27" s="85"/>
      <c r="LJ27" s="85"/>
      <c r="LK27" s="85"/>
      <c r="LL27" s="85"/>
      <c r="LM27" s="85"/>
      <c r="LN27" s="85"/>
      <c r="LO27" s="85"/>
      <c r="LP27" s="85"/>
      <c r="LQ27" s="85"/>
      <c r="LR27" s="85"/>
      <c r="LS27" s="85"/>
      <c r="LT27" s="85"/>
      <c r="LU27" s="85"/>
      <c r="LV27" s="85"/>
      <c r="LW27" s="85"/>
      <c r="LX27" s="85"/>
      <c r="LY27" s="85"/>
      <c r="LZ27" s="85"/>
      <c r="MA27" s="85"/>
      <c r="MB27" s="85"/>
      <c r="MC27" s="85"/>
      <c r="MD27" s="85"/>
      <c r="ME27" s="85"/>
      <c r="MF27" s="85"/>
      <c r="MG27" s="85"/>
      <c r="MH27" s="85"/>
      <c r="MI27" s="85"/>
      <c r="MJ27" s="85"/>
      <c r="MK27" s="85"/>
      <c r="ML27" s="85"/>
      <c r="MM27" s="85"/>
      <c r="MN27" s="85"/>
      <c r="MO27" s="85"/>
      <c r="MP27" s="85"/>
      <c r="MQ27" s="85"/>
      <c r="MR27" s="85"/>
      <c r="MS27" s="85"/>
      <c r="MT27" s="85"/>
      <c r="MU27" s="85"/>
      <c r="MV27" s="85"/>
      <c r="MW27" s="85"/>
      <c r="MX27" s="85"/>
      <c r="MY27" s="85"/>
      <c r="MZ27" s="85"/>
      <c r="NA27" s="85"/>
      <c r="NB27" s="85"/>
      <c r="NC27" s="85"/>
      <c r="ND27" s="85"/>
      <c r="NE27" s="85"/>
      <c r="NF27" s="85"/>
      <c r="NG27" s="85"/>
      <c r="NH27" s="85"/>
      <c r="NI27" s="85"/>
      <c r="NJ27" s="85"/>
      <c r="NK27" s="85"/>
      <c r="NL27" s="85"/>
      <c r="NM27" s="85"/>
      <c r="NN27" s="85"/>
      <c r="NO27" s="85"/>
      <c r="NP27" s="85"/>
      <c r="NQ27" s="85"/>
      <c r="NR27" s="85"/>
      <c r="NS27" s="85"/>
      <c r="NT27" s="85"/>
      <c r="NU27" s="85"/>
      <c r="NV27" s="85"/>
      <c r="NW27" s="85"/>
      <c r="NX27" s="85"/>
      <c r="NY27" s="85"/>
      <c r="NZ27" s="85"/>
      <c r="OA27" s="85"/>
      <c r="OB27" s="85"/>
      <c r="OC27" s="85"/>
      <c r="OD27" s="85"/>
      <c r="OE27" s="85"/>
      <c r="OF27" s="85"/>
      <c r="OG27" s="85"/>
      <c r="OH27" s="85"/>
      <c r="OI27" s="85"/>
      <c r="OJ27" s="85"/>
      <c r="OK27" s="85"/>
      <c r="OL27" s="85"/>
      <c r="OM27" s="85"/>
      <c r="ON27" s="85"/>
      <c r="OO27" s="85"/>
      <c r="OP27" s="85"/>
      <c r="OQ27" s="85"/>
      <c r="OR27" s="85"/>
      <c r="OS27" s="85"/>
      <c r="OT27" s="85"/>
      <c r="OU27" s="85"/>
      <c r="OV27" s="85"/>
      <c r="OW27" s="85"/>
      <c r="OX27" s="85"/>
      <c r="OY27" s="85"/>
      <c r="OZ27" s="85"/>
      <c r="PA27" s="85"/>
      <c r="PB27" s="85"/>
      <c r="PC27" s="85"/>
      <c r="PD27" s="85"/>
      <c r="PE27" s="85"/>
      <c r="PF27" s="85"/>
      <c r="PG27" s="85"/>
      <c r="PH27" s="85"/>
      <c r="PI27" s="85"/>
      <c r="PJ27" s="85"/>
      <c r="PK27" s="85"/>
      <c r="PL27" s="85"/>
      <c r="PM27" s="85"/>
      <c r="PN27" s="85"/>
      <c r="PO27" s="85"/>
      <c r="PP27" s="85"/>
      <c r="PQ27" s="85"/>
      <c r="PR27" s="85"/>
      <c r="PS27" s="85"/>
      <c r="PT27" s="85"/>
      <c r="PU27" s="85"/>
      <c r="PV27" s="85"/>
      <c r="PW27" s="85"/>
      <c r="PX27" s="85"/>
      <c r="PY27" s="85"/>
      <c r="PZ27" s="85"/>
      <c r="QA27" s="85"/>
      <c r="QB27" s="85"/>
      <c r="QC27" s="85"/>
      <c r="QD27" s="85"/>
      <c r="QE27" s="85"/>
      <c r="QF27" s="85"/>
      <c r="QG27" s="85"/>
      <c r="QH27" s="85"/>
      <c r="QI27" s="85"/>
      <c r="QJ27" s="85"/>
      <c r="QK27" s="85"/>
      <c r="QL27" s="85"/>
      <c r="QM27" s="85"/>
      <c r="QN27" s="85"/>
      <c r="QO27" s="85"/>
      <c r="QP27" s="85"/>
      <c r="QQ27" s="85"/>
      <c r="QR27" s="85"/>
      <c r="QS27" s="85"/>
      <c r="QT27" s="85"/>
      <c r="QU27" s="85"/>
      <c r="QV27" s="85"/>
      <c r="QW27" s="85"/>
      <c r="QX27" s="85"/>
      <c r="QY27" s="85"/>
      <c r="QZ27" s="85"/>
      <c r="RA27" s="85"/>
      <c r="RB27" s="85"/>
      <c r="RC27" s="85"/>
      <c r="RD27" s="85"/>
      <c r="RE27" s="85"/>
      <c r="RF27" s="85"/>
      <c r="RG27" s="85"/>
      <c r="RH27" s="85"/>
      <c r="RI27" s="85"/>
      <c r="RJ27" s="85"/>
      <c r="RK27" s="85"/>
      <c r="RL27" s="85"/>
      <c r="RM27" s="85"/>
      <c r="RN27" s="85"/>
      <c r="RO27" s="85"/>
      <c r="RP27" s="85"/>
      <c r="RQ27" s="85"/>
      <c r="RR27" s="85"/>
      <c r="RS27" s="85"/>
      <c r="RT27" s="85"/>
      <c r="RU27" s="85"/>
      <c r="RV27" s="85"/>
      <c r="RW27" s="85"/>
      <c r="RX27" s="85"/>
      <c r="RY27" s="85"/>
      <c r="RZ27" s="85"/>
      <c r="SA27" s="85"/>
      <c r="SB27" s="85"/>
      <c r="SC27" s="85"/>
      <c r="SD27" s="85"/>
      <c r="SE27" s="85"/>
      <c r="SF27" s="85"/>
      <c r="SG27" s="85"/>
      <c r="SH27" s="85"/>
      <c r="SI27" s="85"/>
      <c r="SJ27" s="85"/>
      <c r="SK27" s="85"/>
      <c r="SL27" s="85"/>
      <c r="SM27" s="85"/>
      <c r="SN27" s="85"/>
      <c r="SO27" s="85"/>
      <c r="SP27" s="85"/>
      <c r="SQ27" s="85"/>
      <c r="SR27" s="85"/>
      <c r="SS27" s="85"/>
      <c r="ST27" s="85"/>
      <c r="SU27" s="85"/>
      <c r="SV27" s="85"/>
      <c r="SW27" s="85"/>
      <c r="SX27" s="85"/>
      <c r="SY27" s="85"/>
      <c r="SZ27" s="85"/>
      <c r="TA27" s="85"/>
      <c r="TB27" s="85"/>
      <c r="TC27" s="85"/>
      <c r="TD27" s="85"/>
      <c r="TE27" s="85"/>
      <c r="TF27" s="85"/>
      <c r="TG27" s="85"/>
      <c r="TH27" s="85"/>
      <c r="TI27" s="85"/>
      <c r="TJ27" s="85"/>
      <c r="TK27" s="85"/>
      <c r="TL27" s="85"/>
      <c r="TM27" s="85"/>
      <c r="TN27" s="85"/>
      <c r="TO27" s="85"/>
      <c r="TP27" s="85"/>
      <c r="TQ27" s="85"/>
      <c r="TR27" s="85"/>
      <c r="TS27" s="85"/>
      <c r="TT27" s="85"/>
      <c r="TU27" s="85"/>
      <c r="TV27" s="85"/>
      <c r="TW27" s="85"/>
      <c r="TX27" s="85"/>
      <c r="TY27" s="85"/>
      <c r="TZ27" s="85"/>
      <c r="UA27" s="85"/>
      <c r="UB27" s="85"/>
      <c r="UC27" s="85"/>
      <c r="UD27" s="85"/>
      <c r="UE27" s="85"/>
      <c r="UF27" s="85"/>
      <c r="UG27" s="85"/>
      <c r="UH27" s="85"/>
      <c r="UI27" s="85"/>
      <c r="UJ27" s="85"/>
      <c r="UK27" s="85"/>
      <c r="UL27" s="85"/>
      <c r="UM27" s="85"/>
      <c r="UN27" s="85"/>
      <c r="UO27" s="85"/>
      <c r="UP27" s="85"/>
      <c r="UQ27" s="85"/>
      <c r="UR27" s="85"/>
      <c r="US27" s="85"/>
      <c r="UT27" s="85"/>
      <c r="UU27" s="85"/>
      <c r="UV27" s="85"/>
      <c r="UW27" s="85"/>
      <c r="UX27" s="85"/>
      <c r="UY27" s="85"/>
      <c r="UZ27" s="85"/>
      <c r="VA27" s="85"/>
      <c r="VB27" s="85"/>
      <c r="VC27" s="85"/>
      <c r="VD27" s="85"/>
      <c r="VE27" s="85"/>
      <c r="VF27" s="85"/>
      <c r="VG27" s="85"/>
      <c r="VH27" s="85"/>
      <c r="VI27" s="85"/>
      <c r="VJ27" s="85"/>
      <c r="VK27" s="85"/>
      <c r="VL27" s="85"/>
      <c r="VM27" s="85"/>
      <c r="VN27" s="85"/>
      <c r="VO27" s="85"/>
      <c r="VP27" s="85"/>
      <c r="VQ27" s="85"/>
      <c r="VR27" s="85"/>
      <c r="VS27" s="85"/>
      <c r="VT27" s="85"/>
      <c r="VU27" s="85"/>
      <c r="VV27" s="85"/>
      <c r="VW27" s="85"/>
      <c r="VX27" s="85"/>
      <c r="VY27" s="85"/>
      <c r="VZ27" s="85"/>
      <c r="WA27" s="85"/>
      <c r="WB27" s="85"/>
      <c r="WC27" s="85"/>
      <c r="WD27" s="85"/>
      <c r="WE27" s="85"/>
      <c r="WF27" s="85"/>
      <c r="WG27" s="85"/>
      <c r="WH27" s="85"/>
      <c r="WI27" s="85"/>
      <c r="WJ27" s="85"/>
      <c r="WK27" s="85"/>
      <c r="WL27" s="85"/>
      <c r="WM27" s="85"/>
      <c r="WN27" s="85"/>
      <c r="WO27" s="85"/>
      <c r="WP27" s="85"/>
      <c r="WQ27" s="85"/>
      <c r="WR27" s="85"/>
      <c r="WS27" s="85"/>
      <c r="WT27" s="85"/>
      <c r="WU27" s="85"/>
      <c r="WV27" s="85"/>
      <c r="WW27" s="85"/>
      <c r="WX27" s="85"/>
      <c r="WY27" s="85"/>
      <c r="WZ27" s="85"/>
      <c r="XA27" s="85"/>
      <c r="XB27" s="85"/>
      <c r="XC27" s="85"/>
      <c r="XD27" s="85"/>
      <c r="XE27" s="85"/>
      <c r="XF27" s="85"/>
      <c r="XG27" s="85"/>
      <c r="XH27" s="85"/>
      <c r="XI27" s="85"/>
      <c r="XJ27" s="85"/>
      <c r="XK27" s="85"/>
      <c r="XL27" s="85"/>
      <c r="XM27" s="85"/>
      <c r="XN27" s="85"/>
      <c r="XO27" s="85"/>
      <c r="XP27" s="85"/>
      <c r="XQ27" s="85"/>
      <c r="XR27" s="85"/>
      <c r="XS27" s="85"/>
      <c r="XT27" s="85"/>
      <c r="XU27" s="85"/>
      <c r="XV27" s="85"/>
      <c r="XW27" s="85"/>
      <c r="XX27" s="85"/>
      <c r="XY27" s="85"/>
      <c r="XZ27" s="85"/>
      <c r="YA27" s="85"/>
      <c r="YB27" s="85"/>
      <c r="YC27" s="85"/>
      <c r="YD27" s="85"/>
      <c r="YE27" s="85"/>
      <c r="YF27" s="85"/>
      <c r="YG27" s="85"/>
      <c r="YH27" s="85"/>
      <c r="YI27" s="85"/>
      <c r="YJ27" s="85"/>
      <c r="YK27" s="85"/>
      <c r="YL27" s="85"/>
      <c r="YM27" s="85"/>
      <c r="YN27" s="85"/>
      <c r="YO27" s="85"/>
      <c r="YP27" s="85"/>
      <c r="YQ27" s="85"/>
      <c r="YR27" s="85"/>
      <c r="YS27" s="85"/>
      <c r="YT27" s="85"/>
      <c r="YU27" s="85"/>
      <c r="YV27" s="85"/>
      <c r="YW27" s="85"/>
      <c r="YX27" s="85"/>
      <c r="YY27" s="85"/>
      <c r="YZ27" s="85"/>
      <c r="ZA27" s="85"/>
      <c r="ZB27" s="85"/>
      <c r="ZC27" s="85"/>
      <c r="ZD27" s="85"/>
      <c r="ZE27" s="85"/>
      <c r="ZF27" s="85"/>
      <c r="ZG27" s="85"/>
      <c r="ZH27" s="85"/>
      <c r="ZI27" s="85"/>
      <c r="ZJ27" s="85"/>
      <c r="ZK27" s="85"/>
      <c r="ZL27" s="85"/>
      <c r="ZM27" s="85"/>
      <c r="ZN27" s="85"/>
      <c r="ZO27" s="85"/>
      <c r="ZP27" s="85"/>
      <c r="ZQ27" s="85"/>
      <c r="ZR27" s="85"/>
      <c r="ZS27" s="85"/>
      <c r="ZT27" s="85"/>
      <c r="ZU27" s="85"/>
      <c r="ZV27" s="85"/>
      <c r="ZW27" s="85"/>
      <c r="ZX27" s="85"/>
      <c r="ZY27" s="85"/>
      <c r="ZZ27" s="85"/>
      <c r="AAA27" s="85"/>
      <c r="AAB27" s="85"/>
      <c r="AAC27" s="85"/>
      <c r="AAD27" s="85"/>
      <c r="AAE27" s="85"/>
      <c r="AAF27" s="85"/>
      <c r="AAG27" s="85"/>
      <c r="AAH27" s="85"/>
      <c r="AAI27" s="85"/>
      <c r="AAJ27" s="85"/>
      <c r="AAK27" s="85"/>
      <c r="AAL27" s="85"/>
      <c r="AAM27" s="85"/>
      <c r="AAN27" s="85"/>
      <c r="AAO27" s="85"/>
      <c r="AAP27" s="85"/>
      <c r="AAQ27" s="85"/>
      <c r="AAR27" s="85"/>
      <c r="AAS27" s="85"/>
      <c r="AAT27" s="85"/>
      <c r="AAU27" s="85"/>
      <c r="AAV27" s="85"/>
      <c r="AAW27" s="85"/>
      <c r="AAX27" s="85"/>
      <c r="AAY27" s="85"/>
      <c r="AAZ27" s="85"/>
      <c r="ABA27" s="85"/>
      <c r="ABB27" s="85"/>
      <c r="ABC27" s="85"/>
      <c r="ABD27" s="85"/>
      <c r="ABE27" s="85"/>
      <c r="ABF27" s="85"/>
      <c r="ABG27" s="85"/>
      <c r="ABH27" s="85"/>
      <c r="ABI27" s="85"/>
      <c r="ABJ27" s="85"/>
      <c r="ABK27" s="85"/>
      <c r="ABL27" s="85"/>
      <c r="ABM27" s="85"/>
      <c r="ABN27" s="85"/>
      <c r="ABO27" s="85"/>
      <c r="ABP27" s="85"/>
      <c r="ABQ27" s="85"/>
      <c r="ABR27" s="85"/>
      <c r="ABS27" s="85"/>
      <c r="ABT27" s="85"/>
      <c r="ABU27" s="85"/>
      <c r="ABV27" s="85"/>
      <c r="ABW27" s="85"/>
      <c r="ABX27" s="85"/>
      <c r="ABY27" s="85"/>
      <c r="ABZ27" s="85"/>
      <c r="ACA27" s="85"/>
      <c r="ACB27" s="85"/>
      <c r="ACC27" s="85"/>
      <c r="ACD27" s="85"/>
      <c r="ACE27" s="85"/>
      <c r="ACF27" s="85"/>
      <c r="ACG27" s="85"/>
      <c r="ACH27" s="85"/>
      <c r="ACI27" s="85"/>
      <c r="ACJ27" s="85"/>
      <c r="ACK27" s="85"/>
      <c r="ACL27" s="85"/>
      <c r="ACM27" s="85"/>
      <c r="ACN27" s="85"/>
      <c r="ACO27" s="85"/>
      <c r="ACP27" s="85"/>
      <c r="ACQ27" s="85"/>
      <c r="ACR27" s="85"/>
      <c r="ACS27" s="85"/>
      <c r="ACT27" s="85"/>
      <c r="ACU27" s="85"/>
      <c r="ACV27" s="85"/>
      <c r="ACW27" s="85"/>
      <c r="ACX27" s="85"/>
      <c r="ACY27" s="85"/>
      <c r="ACZ27" s="85"/>
      <c r="ADA27" s="85"/>
      <c r="ADB27" s="85"/>
      <c r="ADC27" s="85"/>
      <c r="ADD27" s="85"/>
      <c r="ADE27" s="85"/>
      <c r="ADF27" s="85"/>
      <c r="ADG27" s="85"/>
      <c r="ADH27" s="85"/>
      <c r="ADI27" s="85"/>
      <c r="ADJ27" s="85"/>
      <c r="ADK27" s="85"/>
      <c r="ADL27" s="85"/>
      <c r="ADM27" s="85"/>
      <c r="ADN27" s="85"/>
      <c r="ADO27" s="85"/>
      <c r="ADP27" s="85"/>
      <c r="ADQ27" s="85"/>
      <c r="ADR27" s="85"/>
      <c r="ADS27" s="85"/>
      <c r="ADT27" s="85"/>
      <c r="ADU27" s="85"/>
      <c r="ADV27" s="85"/>
      <c r="ADW27" s="85"/>
      <c r="ADX27" s="85"/>
      <c r="ADY27" s="85"/>
      <c r="ADZ27" s="85"/>
      <c r="AEA27" s="85"/>
      <c r="AEB27" s="85"/>
      <c r="AEC27" s="85"/>
      <c r="AED27" s="85"/>
      <c r="AEE27" s="85"/>
      <c r="AEF27" s="85"/>
      <c r="AEG27" s="85"/>
      <c r="AEH27" s="85"/>
      <c r="AEI27" s="85"/>
      <c r="AEJ27" s="85"/>
      <c r="AEK27" s="85"/>
      <c r="AEL27" s="85"/>
      <c r="AEM27" s="85"/>
      <c r="AEN27" s="85"/>
      <c r="AEO27" s="85"/>
      <c r="AEP27" s="85"/>
      <c r="AEQ27" s="85"/>
      <c r="AER27" s="85"/>
      <c r="AES27" s="85"/>
      <c r="AET27" s="85"/>
      <c r="AEU27" s="85"/>
      <c r="AEV27" s="85"/>
      <c r="AEW27" s="85"/>
      <c r="AEX27" s="85"/>
      <c r="AEY27" s="85"/>
      <c r="AEZ27" s="85"/>
      <c r="AFA27" s="85"/>
      <c r="AFB27" s="85"/>
      <c r="AFC27" s="85"/>
      <c r="AFD27" s="85"/>
      <c r="AFE27" s="85"/>
      <c r="AFF27" s="85"/>
      <c r="AFG27" s="85"/>
      <c r="AFH27" s="85"/>
      <c r="AFI27" s="85"/>
      <c r="AFJ27" s="85"/>
      <c r="AFK27" s="85"/>
      <c r="AFL27" s="85"/>
      <c r="AFM27" s="85"/>
      <c r="AFN27" s="85"/>
      <c r="AFO27" s="85"/>
      <c r="AFP27" s="85"/>
      <c r="AFQ27" s="85"/>
      <c r="AFR27" s="85"/>
      <c r="AFS27" s="85"/>
      <c r="AFT27" s="85"/>
      <c r="AFU27" s="85"/>
      <c r="AFV27" s="85"/>
      <c r="AFW27" s="85"/>
      <c r="AFX27" s="85"/>
      <c r="AFY27" s="85"/>
      <c r="AFZ27" s="85"/>
      <c r="AGA27" s="85"/>
      <c r="AGB27" s="85"/>
      <c r="AGC27" s="85"/>
      <c r="AGD27" s="85"/>
      <c r="AGE27" s="85"/>
      <c r="AGF27" s="85"/>
      <c r="AGG27" s="85"/>
      <c r="AGH27" s="85"/>
      <c r="AGI27" s="85"/>
      <c r="AGJ27" s="85"/>
      <c r="AGK27" s="85"/>
      <c r="AGL27" s="85"/>
      <c r="AGM27" s="85"/>
      <c r="AGN27" s="85"/>
      <c r="AGO27" s="85"/>
      <c r="AGP27" s="85"/>
      <c r="AGQ27" s="85"/>
      <c r="AGR27" s="85"/>
      <c r="AGS27" s="85"/>
      <c r="AGT27" s="85"/>
      <c r="AGU27" s="85"/>
      <c r="AGV27" s="85"/>
      <c r="AGW27" s="85"/>
      <c r="AGX27" s="85"/>
      <c r="AGY27" s="85"/>
      <c r="AGZ27" s="85"/>
      <c r="AHA27" s="85"/>
      <c r="AHB27" s="85"/>
      <c r="AHC27" s="85"/>
      <c r="AHD27" s="85"/>
      <c r="AHE27" s="85"/>
      <c r="AHF27" s="85"/>
      <c r="AHG27" s="85"/>
      <c r="AHH27" s="85"/>
      <c r="AHI27" s="85"/>
      <c r="AHJ27" s="85"/>
      <c r="AHK27" s="85"/>
      <c r="AHL27" s="85"/>
      <c r="AHM27" s="85"/>
      <c r="AHN27" s="85"/>
      <c r="AHO27" s="85"/>
      <c r="AHP27" s="85"/>
      <c r="AHQ27" s="85"/>
      <c r="AHR27" s="85"/>
      <c r="AHS27" s="85"/>
      <c r="AHT27" s="85"/>
      <c r="AHU27" s="85"/>
      <c r="AHV27" s="85"/>
      <c r="AHW27" s="85"/>
      <c r="AHX27" s="85"/>
      <c r="AHY27" s="85"/>
      <c r="AHZ27" s="85"/>
      <c r="AIA27" s="85"/>
      <c r="AIB27" s="85"/>
      <c r="AIC27" s="85"/>
      <c r="AID27" s="85"/>
      <c r="AIE27" s="85"/>
      <c r="AIF27" s="85"/>
      <c r="AIG27" s="85"/>
      <c r="AIH27" s="85"/>
      <c r="AII27" s="85"/>
      <c r="AIJ27" s="85"/>
      <c r="AIK27" s="85"/>
      <c r="AIL27" s="85"/>
      <c r="AIM27" s="85"/>
      <c r="AIN27" s="85"/>
      <c r="AIO27" s="85"/>
      <c r="AIP27" s="85"/>
      <c r="AIQ27" s="85"/>
      <c r="AIR27" s="85"/>
      <c r="AIS27" s="85"/>
      <c r="AIT27" s="85"/>
      <c r="AIU27" s="85"/>
      <c r="AIV27" s="85"/>
      <c r="AIW27" s="85"/>
      <c r="AIX27" s="85"/>
      <c r="AIY27" s="85"/>
      <c r="AIZ27" s="85"/>
      <c r="AJA27" s="85"/>
      <c r="AJB27" s="85"/>
      <c r="AJC27" s="85"/>
      <c r="AJD27" s="85"/>
      <c r="AJE27" s="85"/>
      <c r="AJF27" s="85"/>
      <c r="AJG27" s="85"/>
      <c r="AJH27" s="85"/>
      <c r="AJI27" s="85"/>
      <c r="AJJ27" s="85"/>
      <c r="AJK27" s="85"/>
      <c r="AJL27" s="85"/>
      <c r="AJM27" s="85"/>
      <c r="AJN27" s="85"/>
      <c r="AJO27" s="85"/>
      <c r="AJP27" s="85"/>
      <c r="AJQ27" s="85"/>
      <c r="AJR27" s="85"/>
      <c r="AJS27" s="85"/>
      <c r="AJT27" s="85"/>
      <c r="AJU27" s="85"/>
      <c r="AJV27" s="85"/>
      <c r="AJW27" s="85"/>
      <c r="AJX27" s="85"/>
      <c r="AJY27" s="85"/>
      <c r="AJZ27" s="85"/>
      <c r="AKA27" s="85"/>
      <c r="AKB27" s="85"/>
      <c r="AKC27" s="85"/>
      <c r="AKD27" s="85"/>
      <c r="AKE27" s="85"/>
      <c r="AKF27" s="85"/>
      <c r="AKG27" s="85"/>
      <c r="AKH27" s="85"/>
      <c r="AKI27" s="85"/>
      <c r="AKJ27" s="85"/>
      <c r="AKK27" s="85"/>
      <c r="AKL27" s="85"/>
      <c r="AKM27" s="85"/>
      <c r="AKN27" s="85"/>
      <c r="AKO27" s="85"/>
      <c r="AKP27" s="85"/>
      <c r="AKQ27" s="85"/>
      <c r="AKR27" s="85"/>
      <c r="AKS27" s="85"/>
      <c r="AKT27" s="85"/>
      <c r="AKU27" s="85"/>
      <c r="AKV27" s="85"/>
      <c r="AKW27" s="85"/>
      <c r="AKX27" s="85"/>
      <c r="AKY27" s="85"/>
      <c r="AKZ27" s="85"/>
      <c r="ALA27" s="85"/>
      <c r="ALB27" s="85"/>
      <c r="ALC27" s="85"/>
      <c r="ALD27" s="85"/>
      <c r="ALE27" s="85"/>
      <c r="ALF27" s="85"/>
      <c r="ALG27" s="85"/>
      <c r="ALH27" s="85"/>
      <c r="ALI27" s="85"/>
      <c r="ALJ27" s="85"/>
      <c r="ALK27" s="85"/>
      <c r="ALL27" s="85"/>
      <c r="ALM27" s="85"/>
      <c r="ALN27" s="85"/>
      <c r="ALO27" s="85"/>
      <c r="ALP27" s="85"/>
      <c r="ALQ27" s="85"/>
      <c r="ALR27" s="85"/>
      <c r="ALS27" s="85"/>
      <c r="ALT27" s="85"/>
      <c r="ALU27" s="85"/>
      <c r="ALV27" s="85"/>
      <c r="ALW27" s="85"/>
      <c r="ALX27" s="85"/>
      <c r="ALY27" s="85"/>
      <c r="ALZ27" s="85"/>
      <c r="AMA27" s="85"/>
      <c r="AMB27" s="85"/>
      <c r="AMC27" s="85"/>
      <c r="AMD27" s="85"/>
      <c r="AME27" s="85"/>
      <c r="AMF27" s="85"/>
      <c r="AMG27" s="85"/>
      <c r="AMH27" s="85"/>
      <c r="AMI27" s="85"/>
      <c r="AMJ27" s="85"/>
      <c r="AMK27" s="85"/>
      <c r="AML27" s="85"/>
      <c r="AMM27" s="85"/>
      <c r="AMN27" s="85"/>
      <c r="AMO27" s="85"/>
      <c r="AMP27" s="85"/>
      <c r="AMQ27" s="85"/>
      <c r="AMR27" s="85"/>
      <c r="AMS27" s="85"/>
      <c r="AMT27" s="85"/>
      <c r="AMU27" s="85"/>
      <c r="AMV27" s="85"/>
      <c r="AMW27" s="85"/>
      <c r="AMX27" s="85"/>
      <c r="AMY27" s="85"/>
      <c r="AMZ27" s="85"/>
      <c r="ANA27" s="85"/>
      <c r="ANB27" s="85"/>
      <c r="ANC27" s="85"/>
      <c r="AND27" s="85"/>
      <c r="ANE27" s="85"/>
      <c r="ANF27" s="85"/>
      <c r="ANG27" s="85"/>
      <c r="ANH27" s="85"/>
      <c r="ANI27" s="85"/>
      <c r="ANJ27" s="85"/>
      <c r="ANK27" s="85"/>
      <c r="ANL27" s="85"/>
      <c r="ANM27" s="85"/>
      <c r="ANN27" s="85"/>
      <c r="ANO27" s="85"/>
      <c r="ANP27" s="85"/>
      <c r="ANQ27" s="85"/>
      <c r="ANR27" s="85"/>
      <c r="ANS27" s="85"/>
      <c r="ANT27" s="85"/>
      <c r="ANU27" s="85"/>
      <c r="ANV27" s="85"/>
      <c r="ANW27" s="85"/>
      <c r="ANX27" s="85"/>
      <c r="ANY27" s="85"/>
      <c r="ANZ27" s="85"/>
      <c r="AOA27" s="85"/>
      <c r="AOB27" s="85"/>
      <c r="AOC27" s="85"/>
      <c r="AOD27" s="85"/>
      <c r="AOE27" s="85"/>
      <c r="AOF27" s="85"/>
      <c r="AOG27" s="85"/>
      <c r="AOH27" s="85"/>
      <c r="AOI27" s="85"/>
      <c r="AOJ27" s="85"/>
      <c r="AOK27" s="85"/>
      <c r="AOL27" s="85"/>
      <c r="AOM27" s="85"/>
      <c r="AON27" s="85"/>
      <c r="AOO27" s="85"/>
      <c r="AOP27" s="85"/>
      <c r="AOQ27" s="85"/>
      <c r="AOR27" s="85"/>
      <c r="AOS27" s="85"/>
      <c r="AOT27" s="85"/>
      <c r="AOU27" s="85"/>
      <c r="AOV27" s="85"/>
      <c r="AOW27" s="85"/>
      <c r="AOX27" s="85"/>
      <c r="AOY27" s="85"/>
      <c r="AOZ27" s="85"/>
      <c r="APA27" s="85"/>
      <c r="APB27" s="85"/>
      <c r="APC27" s="85"/>
      <c r="APD27" s="85"/>
      <c r="APE27" s="85"/>
      <c r="APF27" s="85"/>
      <c r="APG27" s="85"/>
      <c r="APH27" s="85"/>
      <c r="API27" s="85"/>
      <c r="APJ27" s="85"/>
      <c r="APK27" s="85"/>
      <c r="APL27" s="85"/>
      <c r="APM27" s="85"/>
      <c r="APN27" s="85"/>
      <c r="APO27" s="85"/>
      <c r="APP27" s="85"/>
      <c r="APQ27" s="85"/>
      <c r="APR27" s="85"/>
      <c r="APS27" s="85"/>
      <c r="APT27" s="85"/>
      <c r="APU27" s="85"/>
      <c r="APV27" s="85"/>
      <c r="APW27" s="85"/>
      <c r="APX27" s="85"/>
      <c r="APY27" s="85"/>
      <c r="APZ27" s="85"/>
      <c r="AQA27" s="85"/>
      <c r="AQB27" s="85"/>
      <c r="AQC27" s="85"/>
      <c r="AQD27" s="85"/>
      <c r="AQE27" s="85"/>
      <c r="AQF27" s="85"/>
      <c r="AQG27" s="85"/>
      <c r="AQH27" s="85"/>
      <c r="AQI27" s="85"/>
      <c r="AQJ27" s="85"/>
      <c r="AQK27" s="85"/>
      <c r="AQL27" s="85"/>
      <c r="AQM27" s="85"/>
      <c r="AQN27" s="85"/>
      <c r="AQO27" s="85"/>
      <c r="AQP27" s="85"/>
      <c r="AQQ27" s="85"/>
      <c r="AQR27" s="85"/>
      <c r="AQS27" s="85"/>
      <c r="AQT27" s="85"/>
      <c r="AQU27" s="85"/>
      <c r="AQV27" s="85"/>
      <c r="AQW27" s="85"/>
      <c r="AQX27" s="85"/>
      <c r="AQY27" s="85"/>
      <c r="AQZ27" s="85"/>
      <c r="ARA27" s="85"/>
      <c r="ARB27" s="85"/>
      <c r="ARC27" s="85"/>
      <c r="ARD27" s="85"/>
      <c r="ARE27" s="85"/>
      <c r="ARF27" s="85"/>
      <c r="ARG27" s="85"/>
      <c r="ARH27" s="85"/>
      <c r="ARI27" s="85"/>
      <c r="ARJ27" s="85"/>
      <c r="ARK27" s="85"/>
      <c r="ARL27" s="85"/>
      <c r="ARM27" s="85"/>
      <c r="ARN27" s="85"/>
      <c r="ARO27" s="85"/>
      <c r="ARP27" s="85"/>
      <c r="ARQ27" s="85"/>
      <c r="ARR27" s="85"/>
      <c r="ARS27" s="85"/>
      <c r="ART27" s="85"/>
      <c r="ARU27" s="85"/>
      <c r="ARV27" s="85"/>
      <c r="ARW27" s="85"/>
      <c r="ARX27" s="85"/>
      <c r="ARY27" s="85"/>
      <c r="ARZ27" s="85"/>
      <c r="ASA27" s="85"/>
      <c r="ASB27" s="85"/>
      <c r="ASC27" s="85"/>
      <c r="ASD27" s="85"/>
      <c r="ASE27" s="85"/>
      <c r="ASF27" s="85"/>
      <c r="ASG27" s="85"/>
      <c r="ASH27" s="85"/>
      <c r="ASI27" s="85"/>
      <c r="ASJ27" s="85"/>
      <c r="ASK27" s="85"/>
      <c r="ASL27" s="85"/>
      <c r="ASM27" s="85"/>
      <c r="ASN27" s="85"/>
      <c r="ASO27" s="85"/>
      <c r="ASP27" s="85"/>
      <c r="ASQ27" s="85"/>
      <c r="ASR27" s="85"/>
      <c r="ASS27" s="85"/>
      <c r="AST27" s="85"/>
      <c r="ASU27" s="85"/>
      <c r="ASV27" s="85"/>
      <c r="ASW27" s="85"/>
      <c r="ASX27" s="85"/>
      <c r="ASY27" s="85"/>
      <c r="ASZ27" s="85"/>
      <c r="ATA27" s="85"/>
      <c r="ATB27" s="85"/>
      <c r="ATC27" s="85"/>
      <c r="ATD27" s="85"/>
      <c r="ATE27" s="85"/>
      <c r="ATF27" s="85"/>
      <c r="ATG27" s="85"/>
      <c r="ATH27" s="85"/>
      <c r="ATI27" s="85"/>
      <c r="ATJ27" s="85"/>
      <c r="ATK27" s="85"/>
      <c r="ATL27" s="85"/>
      <c r="ATM27" s="85"/>
      <c r="ATN27" s="85"/>
      <c r="ATO27" s="85"/>
      <c r="ATP27" s="85"/>
      <c r="ATQ27" s="85"/>
      <c r="ATR27" s="85"/>
      <c r="ATS27" s="85"/>
      <c r="ATT27" s="85"/>
      <c r="ATU27" s="85"/>
      <c r="ATV27" s="85"/>
      <c r="ATW27" s="85"/>
      <c r="ATX27" s="85"/>
      <c r="ATY27" s="85"/>
      <c r="ATZ27" s="85"/>
      <c r="AUA27" s="85"/>
      <c r="AUB27" s="85"/>
      <c r="AUC27" s="85"/>
      <c r="AUD27" s="85"/>
      <c r="AUE27" s="85"/>
      <c r="AUF27" s="85"/>
      <c r="AUG27" s="85"/>
      <c r="AUH27" s="85"/>
      <c r="AUI27" s="85"/>
      <c r="AUJ27" s="85"/>
      <c r="AUK27" s="85"/>
      <c r="AUL27" s="85"/>
      <c r="AUM27" s="85"/>
      <c r="AUN27" s="85"/>
      <c r="AUO27" s="85"/>
      <c r="AUP27" s="85"/>
      <c r="AUQ27" s="85"/>
      <c r="AUR27" s="85"/>
      <c r="AUS27" s="85"/>
      <c r="AUT27" s="85"/>
      <c r="AUU27" s="85"/>
      <c r="AUV27" s="85"/>
      <c r="AUW27" s="85"/>
      <c r="AUX27" s="85"/>
      <c r="AUY27" s="85"/>
      <c r="AUZ27" s="85"/>
      <c r="AVA27" s="85"/>
      <c r="AVB27" s="85"/>
      <c r="AVC27" s="85"/>
      <c r="AVD27" s="85"/>
      <c r="AVE27" s="85"/>
      <c r="AVF27" s="85"/>
      <c r="AVG27" s="85"/>
      <c r="AVH27" s="85"/>
      <c r="AVI27" s="85"/>
      <c r="AVJ27" s="85"/>
      <c r="AVK27" s="85"/>
      <c r="AVL27" s="85"/>
      <c r="AVM27" s="85"/>
      <c r="AVN27" s="85"/>
      <c r="AVO27" s="85"/>
      <c r="AVP27" s="85"/>
      <c r="AVQ27" s="85"/>
      <c r="AVR27" s="85"/>
      <c r="AVS27" s="85"/>
      <c r="AVT27" s="85"/>
      <c r="AVU27" s="85"/>
      <c r="AVV27" s="85"/>
      <c r="AVW27" s="85"/>
      <c r="AVX27" s="85"/>
      <c r="AVY27" s="85"/>
      <c r="AVZ27" s="85"/>
      <c r="AWA27" s="85"/>
      <c r="AWB27" s="85"/>
      <c r="AWC27" s="85"/>
      <c r="AWD27" s="85"/>
      <c r="AWE27" s="85"/>
      <c r="AWF27" s="85"/>
      <c r="AWG27" s="85"/>
      <c r="AWH27" s="85"/>
      <c r="AWI27" s="85"/>
      <c r="AWJ27" s="85"/>
      <c r="AWK27" s="85"/>
      <c r="AWL27" s="85"/>
      <c r="AWM27" s="85"/>
      <c r="AWN27" s="85"/>
      <c r="AWO27" s="85"/>
      <c r="AWP27" s="85"/>
      <c r="AWQ27" s="85"/>
      <c r="AWR27" s="85"/>
      <c r="AWS27" s="85"/>
      <c r="AWT27" s="85"/>
      <c r="AWU27" s="85"/>
      <c r="AWV27" s="85"/>
      <c r="AWW27" s="85"/>
      <c r="AWX27" s="85"/>
      <c r="AWY27" s="85"/>
      <c r="AWZ27" s="85"/>
      <c r="AXA27" s="85"/>
      <c r="AXB27" s="85"/>
      <c r="AXC27" s="85"/>
      <c r="AXD27" s="85"/>
      <c r="AXE27" s="85"/>
      <c r="AXF27" s="85"/>
      <c r="AXG27" s="85"/>
      <c r="AXH27" s="85"/>
      <c r="AXI27" s="85"/>
      <c r="AXJ27" s="85"/>
      <c r="AXK27" s="85"/>
      <c r="AXL27" s="85"/>
      <c r="AXM27" s="85"/>
      <c r="AXN27" s="85"/>
      <c r="AXO27" s="85"/>
      <c r="AXP27" s="85"/>
      <c r="AXQ27" s="85"/>
      <c r="AXR27" s="85"/>
      <c r="AXS27" s="85"/>
      <c r="AXT27" s="85"/>
      <c r="AXU27" s="85"/>
      <c r="AXV27" s="85"/>
      <c r="AXW27" s="85"/>
      <c r="AXX27" s="85"/>
      <c r="AXY27" s="85"/>
      <c r="AXZ27" s="85"/>
      <c r="AYA27" s="85"/>
      <c r="AYB27" s="85"/>
      <c r="AYC27" s="85"/>
      <c r="AYD27" s="85"/>
      <c r="AYE27" s="85"/>
      <c r="AYF27" s="85"/>
      <c r="AYG27" s="85"/>
      <c r="AYH27" s="85"/>
      <c r="AYI27" s="85"/>
      <c r="AYJ27" s="85"/>
      <c r="AYK27" s="85"/>
      <c r="AYL27" s="85"/>
      <c r="AYM27" s="85"/>
      <c r="AYN27" s="85"/>
      <c r="AYO27" s="85"/>
      <c r="AYP27" s="85"/>
      <c r="AYQ27" s="85"/>
      <c r="AYR27" s="85"/>
      <c r="AYS27" s="85"/>
      <c r="AYT27" s="85"/>
      <c r="AYU27" s="85"/>
      <c r="AYV27" s="85"/>
      <c r="AYW27" s="85"/>
      <c r="AYX27" s="85"/>
      <c r="AYY27" s="85"/>
      <c r="AYZ27" s="85"/>
      <c r="AZA27" s="85"/>
      <c r="AZB27" s="85"/>
      <c r="AZC27" s="85"/>
      <c r="AZD27" s="85"/>
      <c r="AZE27" s="85"/>
      <c r="AZF27" s="85"/>
      <c r="AZG27" s="85"/>
      <c r="AZH27" s="85"/>
      <c r="AZI27" s="85"/>
      <c r="AZJ27" s="85"/>
      <c r="AZK27" s="85"/>
      <c r="AZL27" s="85"/>
      <c r="AZM27" s="85"/>
      <c r="AZN27" s="85"/>
      <c r="AZO27" s="85"/>
      <c r="AZP27" s="85"/>
      <c r="AZQ27" s="85"/>
      <c r="AZR27" s="85"/>
      <c r="AZS27" s="85"/>
      <c r="AZT27" s="85"/>
      <c r="AZU27" s="85"/>
      <c r="AZV27" s="85"/>
      <c r="AZW27" s="85"/>
      <c r="AZX27" s="85"/>
      <c r="AZY27" s="85"/>
      <c r="AZZ27" s="85"/>
      <c r="BAA27" s="85"/>
      <c r="BAB27" s="85"/>
      <c r="BAC27" s="85"/>
      <c r="BAD27" s="85"/>
      <c r="BAE27" s="85"/>
      <c r="BAF27" s="85"/>
      <c r="BAG27" s="85"/>
      <c r="BAH27" s="85"/>
      <c r="BAI27" s="85"/>
      <c r="BAJ27" s="85"/>
      <c r="BAK27" s="85"/>
      <c r="BAL27" s="85"/>
      <c r="BAM27" s="85"/>
      <c r="BAN27" s="85"/>
      <c r="BAO27" s="85"/>
      <c r="BAP27" s="85"/>
      <c r="BAQ27" s="85"/>
      <c r="BAR27" s="85"/>
      <c r="BAS27" s="85"/>
      <c r="BAT27" s="85"/>
      <c r="BAU27" s="85"/>
      <c r="BAV27" s="85"/>
      <c r="BAW27" s="85"/>
      <c r="BAX27" s="85"/>
      <c r="BAY27" s="85"/>
      <c r="BAZ27" s="85"/>
      <c r="BBA27" s="85"/>
      <c r="BBB27" s="85"/>
      <c r="BBC27" s="85"/>
      <c r="BBD27" s="85"/>
      <c r="BBE27" s="85"/>
      <c r="BBF27" s="85"/>
      <c r="BBG27" s="85"/>
      <c r="BBH27" s="85"/>
      <c r="BBI27" s="85"/>
      <c r="BBJ27" s="85"/>
      <c r="BBK27" s="85"/>
      <c r="BBL27" s="85"/>
      <c r="BBM27" s="85"/>
      <c r="BBN27" s="85"/>
      <c r="BBO27" s="85"/>
      <c r="BBP27" s="85"/>
      <c r="BBQ27" s="85"/>
      <c r="BBR27" s="85"/>
      <c r="BBS27" s="85"/>
      <c r="BBT27" s="85"/>
      <c r="BBU27" s="85"/>
      <c r="BBV27" s="85"/>
      <c r="BBW27" s="85"/>
      <c r="BBX27" s="85"/>
      <c r="BBY27" s="85"/>
      <c r="BBZ27" s="85"/>
      <c r="BCA27" s="85"/>
      <c r="BCB27" s="85"/>
      <c r="BCC27" s="85"/>
      <c r="BCD27" s="85"/>
      <c r="BCE27" s="85"/>
      <c r="BCF27" s="85"/>
      <c r="BCG27" s="85"/>
      <c r="BCH27" s="85"/>
      <c r="BCI27" s="85"/>
      <c r="BCJ27" s="85"/>
      <c r="BCK27" s="85"/>
      <c r="BCL27" s="85"/>
      <c r="BCM27" s="85"/>
      <c r="BCN27" s="85"/>
      <c r="BCO27" s="85"/>
      <c r="BCP27" s="85"/>
      <c r="BCQ27" s="85"/>
      <c r="BCR27" s="85"/>
      <c r="BCS27" s="85"/>
      <c r="BCT27" s="85"/>
      <c r="BCU27" s="85"/>
      <c r="BCV27" s="85"/>
      <c r="BCW27" s="85"/>
      <c r="BCX27" s="85"/>
      <c r="BCY27" s="85"/>
      <c r="BCZ27" s="85"/>
      <c r="BDA27" s="85"/>
      <c r="BDB27" s="85"/>
      <c r="BDC27" s="85"/>
      <c r="BDD27" s="85"/>
      <c r="BDE27" s="85"/>
      <c r="BDF27" s="85"/>
      <c r="BDG27" s="85"/>
      <c r="BDH27" s="85"/>
      <c r="BDI27" s="85"/>
      <c r="BDJ27" s="85"/>
      <c r="BDK27" s="85"/>
      <c r="BDL27" s="85"/>
      <c r="BDM27" s="85"/>
      <c r="BDN27" s="85"/>
      <c r="BDO27" s="85"/>
      <c r="BDP27" s="85"/>
      <c r="BDQ27" s="85"/>
      <c r="BDR27" s="85"/>
      <c r="BDS27" s="85"/>
      <c r="BDT27" s="85"/>
      <c r="BDU27" s="85"/>
      <c r="BDV27" s="85"/>
      <c r="BDW27" s="85"/>
      <c r="BDX27" s="85"/>
      <c r="BDY27" s="85"/>
      <c r="BDZ27" s="85"/>
      <c r="BEA27" s="85"/>
      <c r="BEB27" s="85"/>
      <c r="BEC27" s="85"/>
      <c r="BED27" s="85"/>
      <c r="BEE27" s="85"/>
      <c r="BEF27" s="85"/>
      <c r="BEG27" s="85"/>
      <c r="BEH27" s="85"/>
      <c r="BEI27" s="85"/>
      <c r="BEJ27" s="85"/>
      <c r="BEK27" s="85"/>
      <c r="BEL27" s="85"/>
      <c r="BEM27" s="85"/>
      <c r="BEN27" s="85"/>
      <c r="BEO27" s="85"/>
      <c r="BEP27" s="85"/>
      <c r="BEQ27" s="85"/>
      <c r="BER27" s="85"/>
      <c r="BES27" s="85"/>
      <c r="BET27" s="85"/>
      <c r="BEU27" s="85"/>
      <c r="BEV27" s="85"/>
      <c r="BEW27" s="85"/>
      <c r="BEX27" s="85"/>
      <c r="BEY27" s="85"/>
      <c r="BEZ27" s="85"/>
      <c r="BFA27" s="85"/>
      <c r="BFB27" s="85"/>
      <c r="BFC27" s="85"/>
      <c r="BFD27" s="85"/>
      <c r="BFE27" s="85"/>
      <c r="BFF27" s="85"/>
      <c r="BFG27" s="85"/>
      <c r="BFH27" s="85"/>
      <c r="BFI27" s="85"/>
      <c r="BFJ27" s="85"/>
      <c r="BFK27" s="85"/>
      <c r="BFL27" s="85"/>
      <c r="BFM27" s="85"/>
      <c r="BFN27" s="85"/>
      <c r="BFO27" s="85"/>
      <c r="BFP27" s="85"/>
      <c r="BFQ27" s="85"/>
      <c r="BFR27" s="85"/>
      <c r="BFS27" s="85"/>
      <c r="BFT27" s="85"/>
      <c r="BFU27" s="85"/>
      <c r="BFV27" s="85"/>
      <c r="BFW27" s="85"/>
      <c r="BFX27" s="85"/>
      <c r="BFY27" s="85"/>
      <c r="BFZ27" s="85"/>
      <c r="BGA27" s="85"/>
      <c r="BGB27" s="85"/>
      <c r="BGC27" s="85"/>
      <c r="BGD27" s="85"/>
      <c r="BGE27" s="85"/>
      <c r="BGF27" s="85"/>
      <c r="BGG27" s="85"/>
      <c r="BGH27" s="85"/>
      <c r="BGI27" s="85"/>
      <c r="BGJ27" s="85"/>
      <c r="BGK27" s="85"/>
      <c r="BGL27" s="85"/>
      <c r="BGM27" s="85"/>
      <c r="BGN27" s="85"/>
      <c r="BGO27" s="85"/>
      <c r="BGP27" s="85"/>
      <c r="BGQ27" s="85"/>
      <c r="BGR27" s="85"/>
      <c r="BGS27" s="85"/>
      <c r="BGT27" s="85"/>
      <c r="BGU27" s="85"/>
      <c r="BGV27" s="85"/>
      <c r="BGW27" s="85"/>
      <c r="BGX27" s="85"/>
      <c r="BGY27" s="85"/>
      <c r="BGZ27" s="85"/>
      <c r="BHA27" s="85"/>
      <c r="BHB27" s="85"/>
      <c r="BHC27" s="85"/>
      <c r="BHD27" s="85"/>
      <c r="BHE27" s="85"/>
      <c r="BHF27" s="85"/>
      <c r="BHG27" s="85"/>
      <c r="BHH27" s="85"/>
      <c r="BHI27" s="85"/>
      <c r="BHJ27" s="85"/>
      <c r="BHK27" s="85"/>
      <c r="BHL27" s="85"/>
      <c r="BHM27" s="85"/>
      <c r="BHN27" s="85"/>
      <c r="BHO27" s="85"/>
      <c r="BHP27" s="85"/>
      <c r="BHQ27" s="85"/>
      <c r="BHR27" s="85"/>
      <c r="BHS27" s="85"/>
      <c r="BHT27" s="85"/>
      <c r="BHU27" s="85"/>
      <c r="BHV27" s="85"/>
      <c r="BHW27" s="85"/>
      <c r="BHX27" s="85"/>
      <c r="BHY27" s="85"/>
      <c r="BHZ27" s="85"/>
      <c r="BIA27" s="85"/>
      <c r="BIB27" s="85"/>
      <c r="BIC27" s="85"/>
      <c r="BID27" s="85"/>
      <c r="BIE27" s="85"/>
      <c r="BIF27" s="85"/>
      <c r="BIG27" s="85"/>
      <c r="BIH27" s="85"/>
      <c r="BII27" s="85"/>
      <c r="BIJ27" s="85"/>
      <c r="BIK27" s="85"/>
      <c r="BIL27" s="85"/>
      <c r="BIM27" s="85"/>
      <c r="BIN27" s="85"/>
      <c r="BIO27" s="85"/>
      <c r="BIP27" s="85"/>
      <c r="BIQ27" s="85"/>
      <c r="BIR27" s="85"/>
      <c r="BIS27" s="85"/>
      <c r="BIT27" s="85"/>
      <c r="BIU27" s="85"/>
      <c r="BIV27" s="85"/>
      <c r="BIW27" s="85"/>
      <c r="BIX27" s="85"/>
      <c r="BIY27" s="85"/>
      <c r="BIZ27" s="85"/>
      <c r="BJA27" s="85"/>
      <c r="BJB27" s="85"/>
      <c r="BJC27" s="85"/>
      <c r="BJD27" s="85"/>
      <c r="BJE27" s="85"/>
      <c r="BJF27" s="85"/>
      <c r="BJG27" s="85"/>
      <c r="BJH27" s="85"/>
      <c r="BJI27" s="85"/>
      <c r="BJJ27" s="85"/>
      <c r="BJK27" s="85"/>
      <c r="BJL27" s="85"/>
      <c r="BJM27" s="85"/>
      <c r="BJN27" s="85"/>
      <c r="BJO27" s="85"/>
      <c r="BJP27" s="85"/>
      <c r="BJQ27" s="85"/>
      <c r="BJR27" s="85"/>
      <c r="BJS27" s="85"/>
      <c r="BJT27" s="85"/>
      <c r="BJU27" s="85"/>
      <c r="BJV27" s="85"/>
      <c r="BJW27" s="85"/>
      <c r="BJX27" s="85"/>
      <c r="BJY27" s="85"/>
      <c r="BJZ27" s="85"/>
      <c r="BKA27" s="85"/>
      <c r="BKB27" s="85"/>
      <c r="BKC27" s="85"/>
      <c r="BKD27" s="85"/>
      <c r="BKE27" s="85"/>
      <c r="BKF27" s="85"/>
      <c r="BKG27" s="85"/>
      <c r="BKH27" s="85"/>
      <c r="BKI27" s="85"/>
      <c r="BKJ27" s="85"/>
      <c r="BKK27" s="85"/>
      <c r="BKL27" s="85"/>
      <c r="BKM27" s="85"/>
      <c r="BKN27" s="85"/>
      <c r="BKO27" s="85"/>
      <c r="BKP27" s="85"/>
      <c r="BKQ27" s="85"/>
      <c r="BKR27" s="85"/>
      <c r="BKS27" s="85"/>
      <c r="BKT27" s="85"/>
      <c r="BKU27" s="85"/>
      <c r="BKV27" s="85"/>
      <c r="BKW27" s="85"/>
      <c r="BKX27" s="85"/>
      <c r="BKY27" s="85"/>
      <c r="BKZ27" s="85"/>
      <c r="BLA27" s="85"/>
      <c r="BLB27" s="85"/>
      <c r="BLC27" s="85"/>
      <c r="BLD27" s="85"/>
      <c r="BLE27" s="85"/>
      <c r="BLF27" s="85"/>
      <c r="BLG27" s="85"/>
      <c r="BLH27" s="85"/>
      <c r="BLI27" s="85"/>
      <c r="BLJ27" s="85"/>
      <c r="BLK27" s="85"/>
      <c r="BLL27" s="85"/>
      <c r="BLM27" s="85"/>
      <c r="BLN27" s="85"/>
      <c r="BLO27" s="85"/>
      <c r="BLP27" s="85"/>
      <c r="BLQ27" s="85"/>
      <c r="BLR27" s="85"/>
      <c r="BLS27" s="85"/>
      <c r="BLT27" s="85"/>
      <c r="BLU27" s="85"/>
      <c r="BLV27" s="85"/>
      <c r="BLW27" s="85"/>
      <c r="BLX27" s="85"/>
      <c r="BLY27" s="85"/>
      <c r="BLZ27" s="85"/>
      <c r="BMA27" s="85"/>
      <c r="BMB27" s="85"/>
      <c r="BMC27" s="85"/>
      <c r="BMD27" s="85"/>
      <c r="BME27" s="85"/>
      <c r="BMF27" s="85"/>
      <c r="BMG27" s="85"/>
      <c r="BMH27" s="85"/>
      <c r="BMI27" s="85"/>
      <c r="BMJ27" s="85"/>
      <c r="BMK27" s="85"/>
      <c r="BML27" s="85"/>
      <c r="BMM27" s="85"/>
      <c r="BMN27" s="85"/>
      <c r="BMO27" s="85"/>
      <c r="BMP27" s="85"/>
      <c r="BMQ27" s="85"/>
      <c r="BMR27" s="85"/>
      <c r="BMS27" s="85"/>
      <c r="BMT27" s="85"/>
      <c r="BMU27" s="85"/>
      <c r="BMV27" s="85"/>
      <c r="BMW27" s="85"/>
      <c r="BMX27" s="85"/>
      <c r="BMY27" s="85"/>
      <c r="BMZ27" s="85"/>
      <c r="BNA27" s="85"/>
      <c r="BNB27" s="85"/>
      <c r="BNC27" s="85"/>
      <c r="BND27" s="85"/>
      <c r="BNE27" s="85"/>
      <c r="BNF27" s="85"/>
      <c r="BNG27" s="85"/>
      <c r="BNH27" s="85"/>
      <c r="BNI27" s="85"/>
      <c r="BNJ27" s="85"/>
      <c r="BNK27" s="85"/>
      <c r="BNL27" s="85"/>
      <c r="BNM27" s="85"/>
      <c r="BNN27" s="85"/>
      <c r="BNO27" s="85"/>
      <c r="BNP27" s="85"/>
      <c r="BNQ27" s="85"/>
      <c r="BNR27" s="85"/>
      <c r="BNS27" s="85"/>
      <c r="BNT27" s="85"/>
      <c r="BNU27" s="85"/>
      <c r="BNV27" s="85"/>
      <c r="BNW27" s="85"/>
      <c r="BNX27" s="85"/>
      <c r="BNY27" s="85"/>
      <c r="BNZ27" s="85"/>
      <c r="BOA27" s="85"/>
      <c r="BOB27" s="85"/>
      <c r="BOC27" s="85"/>
      <c r="BOD27" s="85"/>
      <c r="BOE27" s="85"/>
      <c r="BOF27" s="85"/>
      <c r="BOG27" s="85"/>
      <c r="BOH27" s="85"/>
      <c r="BOI27" s="85"/>
      <c r="BOJ27" s="85"/>
      <c r="BOK27" s="85"/>
      <c r="BOL27" s="85"/>
      <c r="BOM27" s="85"/>
      <c r="BON27" s="85"/>
      <c r="BOO27" s="85"/>
      <c r="BOP27" s="85"/>
      <c r="BOQ27" s="85"/>
      <c r="BOR27" s="85"/>
      <c r="BOS27" s="85"/>
      <c r="BOT27" s="85"/>
      <c r="BOU27" s="85"/>
      <c r="BOV27" s="85"/>
      <c r="BOW27" s="85"/>
      <c r="BOX27" s="85"/>
      <c r="BOY27" s="85"/>
      <c r="BOZ27" s="85"/>
      <c r="BPA27" s="85"/>
      <c r="BPB27" s="85"/>
      <c r="BPC27" s="85"/>
      <c r="BPD27" s="85"/>
      <c r="BPE27" s="85"/>
      <c r="BPF27" s="85"/>
      <c r="BPG27" s="85"/>
      <c r="BPH27" s="85"/>
      <c r="BPI27" s="85"/>
      <c r="BPJ27" s="85"/>
      <c r="BPK27" s="85"/>
      <c r="BPL27" s="85"/>
      <c r="BPM27" s="85"/>
      <c r="BPN27" s="85"/>
      <c r="BPO27" s="85"/>
      <c r="BPP27" s="85"/>
      <c r="BPQ27" s="85"/>
      <c r="BPR27" s="85"/>
      <c r="BPS27" s="85"/>
      <c r="BPT27" s="85"/>
      <c r="BPU27" s="85"/>
      <c r="BPV27" s="85"/>
      <c r="BPW27" s="85"/>
      <c r="BPX27" s="85"/>
      <c r="BPY27" s="85"/>
      <c r="BPZ27" s="85"/>
      <c r="BQA27" s="85"/>
      <c r="BQB27" s="85"/>
      <c r="BQC27" s="85"/>
      <c r="BQD27" s="85"/>
      <c r="BQE27" s="85"/>
      <c r="BQF27" s="85"/>
      <c r="BQG27" s="85"/>
      <c r="BQH27" s="85"/>
      <c r="BQI27" s="85"/>
      <c r="BQJ27" s="85"/>
      <c r="BQK27" s="85"/>
      <c r="BQL27" s="85"/>
      <c r="BQM27" s="85"/>
      <c r="BQN27" s="85"/>
      <c r="BQO27" s="85"/>
      <c r="BQP27" s="85"/>
      <c r="BQQ27" s="85"/>
      <c r="BQR27" s="85"/>
      <c r="BQS27" s="85"/>
      <c r="BQT27" s="85"/>
      <c r="BQU27" s="85"/>
      <c r="BQV27" s="85"/>
      <c r="BQW27" s="85"/>
      <c r="BQX27" s="85"/>
      <c r="BQY27" s="85"/>
      <c r="BQZ27" s="85"/>
      <c r="BRA27" s="85"/>
      <c r="BRB27" s="85"/>
      <c r="BRC27" s="85"/>
      <c r="BRD27" s="85"/>
      <c r="BRE27" s="85"/>
      <c r="BRF27" s="85"/>
      <c r="BRG27" s="85"/>
      <c r="BRH27" s="85"/>
      <c r="BRI27" s="85"/>
      <c r="BRJ27" s="85"/>
      <c r="BRK27" s="85"/>
      <c r="BRL27" s="85"/>
      <c r="BRM27" s="85"/>
      <c r="BRN27" s="85"/>
      <c r="BRO27" s="85"/>
      <c r="BRP27" s="85"/>
      <c r="BRQ27" s="85"/>
      <c r="BRR27" s="85"/>
      <c r="BRS27" s="85"/>
      <c r="BRT27" s="85"/>
      <c r="BRU27" s="85"/>
      <c r="BRV27" s="85"/>
      <c r="BRW27" s="85"/>
      <c r="BRX27" s="85"/>
      <c r="BRY27" s="85"/>
      <c r="BRZ27" s="85"/>
      <c r="BSA27" s="85"/>
      <c r="BSB27" s="85"/>
      <c r="BSC27" s="85"/>
      <c r="BSD27" s="85"/>
      <c r="BSE27" s="85"/>
      <c r="BSF27" s="85"/>
      <c r="BSG27" s="85"/>
      <c r="BSH27" s="85"/>
      <c r="BSI27" s="85"/>
      <c r="BSJ27" s="85"/>
      <c r="BSK27" s="85"/>
      <c r="BSL27" s="85"/>
      <c r="BSM27" s="85"/>
      <c r="BSN27" s="85"/>
      <c r="BSO27" s="85"/>
      <c r="BSP27" s="85"/>
      <c r="BSQ27" s="85"/>
      <c r="BSR27" s="85"/>
      <c r="BSS27" s="85"/>
      <c r="BST27" s="85"/>
      <c r="BSU27" s="85"/>
      <c r="BSV27" s="85"/>
      <c r="BSW27" s="85"/>
      <c r="BSX27" s="85"/>
      <c r="BSY27" s="85"/>
      <c r="BSZ27" s="85"/>
      <c r="BTA27" s="85"/>
      <c r="BTB27" s="85"/>
      <c r="BTC27" s="85"/>
      <c r="BTD27" s="85"/>
      <c r="BTE27" s="85"/>
      <c r="BTF27" s="85"/>
      <c r="BTG27" s="85"/>
      <c r="BTH27" s="85"/>
      <c r="BTI27" s="85"/>
      <c r="BTJ27" s="85"/>
      <c r="BTK27" s="85"/>
      <c r="BTL27" s="85"/>
      <c r="BTM27" s="85"/>
      <c r="BTN27" s="85"/>
      <c r="BTO27" s="85"/>
      <c r="BTP27" s="85"/>
      <c r="BTQ27" s="85"/>
      <c r="BTR27" s="85"/>
      <c r="BTS27" s="85"/>
      <c r="BTT27" s="85"/>
      <c r="BTU27" s="85"/>
      <c r="BTV27" s="85"/>
      <c r="BTW27" s="85"/>
      <c r="BTX27" s="85"/>
      <c r="BTY27" s="85"/>
      <c r="BTZ27" s="85"/>
      <c r="BUA27" s="85"/>
      <c r="BUB27" s="85"/>
      <c r="BUC27" s="85"/>
      <c r="BUD27" s="85"/>
      <c r="BUE27" s="85"/>
      <c r="BUF27" s="85"/>
      <c r="BUG27" s="85"/>
      <c r="BUH27" s="85"/>
      <c r="BUI27" s="85"/>
      <c r="BUJ27" s="85"/>
      <c r="BUK27" s="85"/>
      <c r="BUL27" s="85"/>
      <c r="BUM27" s="85"/>
      <c r="BUN27" s="85"/>
      <c r="BUO27" s="85"/>
      <c r="BUP27" s="85"/>
      <c r="BUQ27" s="85"/>
      <c r="BUR27" s="85"/>
      <c r="BUS27" s="85"/>
      <c r="BUT27" s="85"/>
      <c r="BUU27" s="85"/>
      <c r="BUV27" s="85"/>
      <c r="BUW27" s="85"/>
      <c r="BUX27" s="85"/>
      <c r="BUY27" s="85"/>
      <c r="BUZ27" s="85"/>
      <c r="BVA27" s="85"/>
      <c r="BVB27" s="85"/>
      <c r="BVC27" s="85"/>
      <c r="BVD27" s="85"/>
      <c r="BVE27" s="85"/>
      <c r="BVF27" s="85"/>
      <c r="BVG27" s="85"/>
      <c r="BVH27" s="85"/>
      <c r="BVI27" s="85"/>
      <c r="BVJ27" s="85"/>
      <c r="BVK27" s="85"/>
      <c r="BVL27" s="85"/>
      <c r="BVM27" s="85"/>
      <c r="BVN27" s="85"/>
      <c r="BVO27" s="85"/>
      <c r="BVP27" s="85"/>
      <c r="BVQ27" s="85"/>
      <c r="BVR27" s="85"/>
      <c r="BVS27" s="85"/>
      <c r="BVT27" s="85"/>
      <c r="BVU27" s="85"/>
      <c r="BVV27" s="85"/>
      <c r="BVW27" s="85"/>
      <c r="BVX27" s="85"/>
      <c r="BVY27" s="85"/>
      <c r="BVZ27" s="85"/>
      <c r="BWA27" s="85"/>
      <c r="BWB27" s="85"/>
      <c r="BWC27" s="85"/>
      <c r="BWD27" s="85"/>
      <c r="BWE27" s="85"/>
      <c r="BWF27" s="85"/>
      <c r="BWG27" s="85"/>
      <c r="BWH27" s="85"/>
      <c r="BWI27" s="85"/>
      <c r="BWJ27" s="85"/>
      <c r="BWK27" s="85"/>
      <c r="BWL27" s="85"/>
      <c r="BWM27" s="85"/>
      <c r="BWN27" s="85"/>
      <c r="BWO27" s="85"/>
      <c r="BWP27" s="85"/>
      <c r="BWQ27" s="85"/>
      <c r="BWR27" s="85"/>
      <c r="BWS27" s="85"/>
      <c r="BWT27" s="85"/>
      <c r="BWU27" s="85"/>
      <c r="BWV27" s="85"/>
      <c r="BWW27" s="85"/>
      <c r="BWX27" s="85"/>
      <c r="BWY27" s="85"/>
      <c r="BWZ27" s="85"/>
      <c r="BXA27" s="85"/>
      <c r="BXB27" s="85"/>
      <c r="BXC27" s="85"/>
      <c r="BXD27" s="85"/>
      <c r="BXE27" s="85"/>
      <c r="BXF27" s="85"/>
      <c r="BXG27" s="85"/>
      <c r="BXH27" s="85"/>
      <c r="BXI27" s="85"/>
      <c r="BXJ27" s="85"/>
      <c r="BXK27" s="85"/>
      <c r="BXL27" s="85"/>
      <c r="BXM27" s="85"/>
      <c r="BXN27" s="85"/>
      <c r="BXO27" s="85"/>
      <c r="BXP27" s="85"/>
      <c r="BXQ27" s="85"/>
      <c r="BXR27" s="85"/>
      <c r="BXS27" s="85"/>
      <c r="BXT27" s="85"/>
      <c r="BXU27" s="85"/>
      <c r="BXV27" s="85"/>
      <c r="BXW27" s="85"/>
      <c r="BXX27" s="85"/>
      <c r="BXY27" s="85"/>
      <c r="BXZ27" s="85"/>
      <c r="BYA27" s="85"/>
      <c r="BYB27" s="85"/>
      <c r="BYC27" s="85"/>
      <c r="BYD27" s="85"/>
      <c r="BYE27" s="85"/>
      <c r="BYF27" s="85"/>
      <c r="BYG27" s="85"/>
      <c r="BYH27" s="85"/>
      <c r="BYI27" s="85"/>
      <c r="BYJ27" s="85"/>
      <c r="BYK27" s="85"/>
      <c r="BYL27" s="85"/>
      <c r="BYM27" s="85"/>
      <c r="BYN27" s="85"/>
      <c r="BYO27" s="85"/>
      <c r="BYP27" s="85"/>
      <c r="BYQ27" s="85"/>
      <c r="BYR27" s="85"/>
      <c r="BYS27" s="85"/>
      <c r="BYT27" s="85"/>
      <c r="BYU27" s="85"/>
      <c r="BYV27" s="85"/>
      <c r="BYW27" s="85"/>
      <c r="BYX27" s="85"/>
      <c r="BYY27" s="85"/>
      <c r="BYZ27" s="85"/>
      <c r="BZA27" s="85"/>
      <c r="BZB27" s="85"/>
      <c r="BZC27" s="85"/>
      <c r="BZD27" s="85"/>
      <c r="BZE27" s="85"/>
      <c r="BZF27" s="85"/>
      <c r="BZG27" s="85"/>
      <c r="BZH27" s="85"/>
      <c r="BZI27" s="85"/>
      <c r="BZJ27" s="85"/>
      <c r="BZK27" s="85"/>
      <c r="BZL27" s="85"/>
      <c r="BZM27" s="85"/>
      <c r="BZN27" s="85"/>
      <c r="BZO27" s="85"/>
      <c r="BZP27" s="85"/>
      <c r="BZQ27" s="85"/>
      <c r="BZR27" s="85"/>
      <c r="BZS27" s="85"/>
      <c r="BZT27" s="85"/>
      <c r="BZU27" s="85"/>
      <c r="BZV27" s="85"/>
      <c r="BZW27" s="85"/>
      <c r="BZX27" s="85"/>
      <c r="BZY27" s="85"/>
      <c r="BZZ27" s="85"/>
      <c r="CAA27" s="85"/>
      <c r="CAB27" s="85"/>
      <c r="CAC27" s="85"/>
      <c r="CAD27" s="85"/>
      <c r="CAE27" s="85"/>
      <c r="CAF27" s="85"/>
      <c r="CAG27" s="85"/>
      <c r="CAH27" s="85"/>
      <c r="CAI27" s="85"/>
      <c r="CAJ27" s="85"/>
      <c r="CAK27" s="85"/>
      <c r="CAL27" s="85"/>
      <c r="CAM27" s="85"/>
      <c r="CAN27" s="85"/>
      <c r="CAO27" s="85"/>
      <c r="CAP27" s="85"/>
      <c r="CAQ27" s="85"/>
      <c r="CAR27" s="85"/>
      <c r="CAS27" s="85"/>
      <c r="CAT27" s="85"/>
      <c r="CAU27" s="85"/>
      <c r="CAV27" s="85"/>
      <c r="CAW27" s="85"/>
      <c r="CAX27" s="85"/>
      <c r="CAY27" s="85"/>
      <c r="CAZ27" s="85"/>
      <c r="CBA27" s="85"/>
      <c r="CBB27" s="85"/>
      <c r="CBC27" s="85"/>
      <c r="CBD27" s="85"/>
      <c r="CBE27" s="85"/>
      <c r="CBF27" s="85"/>
      <c r="CBG27" s="85"/>
      <c r="CBH27" s="85"/>
      <c r="CBI27" s="85"/>
      <c r="CBJ27" s="85"/>
      <c r="CBK27" s="85"/>
      <c r="CBL27" s="85"/>
      <c r="CBM27" s="85"/>
      <c r="CBN27" s="85"/>
      <c r="CBO27" s="85"/>
      <c r="CBP27" s="85"/>
      <c r="CBQ27" s="85"/>
      <c r="CBR27" s="85"/>
      <c r="CBS27" s="85"/>
      <c r="CBT27" s="85"/>
      <c r="CBU27" s="85"/>
      <c r="CBV27" s="85"/>
      <c r="CBW27" s="85"/>
      <c r="CBX27" s="85"/>
      <c r="CBY27" s="85"/>
      <c r="CBZ27" s="85"/>
      <c r="CCA27" s="85"/>
      <c r="CCB27" s="85"/>
      <c r="CCC27" s="85"/>
      <c r="CCD27" s="85"/>
      <c r="CCE27" s="85"/>
      <c r="CCF27" s="85"/>
      <c r="CCG27" s="85"/>
      <c r="CCH27" s="85"/>
      <c r="CCI27" s="85"/>
      <c r="CCJ27" s="85"/>
      <c r="CCK27" s="85"/>
      <c r="CCL27" s="85"/>
      <c r="CCM27" s="85"/>
      <c r="CCN27" s="85"/>
      <c r="CCO27" s="85"/>
      <c r="CCP27" s="85"/>
      <c r="CCQ27" s="85"/>
      <c r="CCR27" s="85"/>
      <c r="CCS27" s="85"/>
      <c r="CCT27" s="85"/>
      <c r="CCU27" s="85"/>
      <c r="CCV27" s="85"/>
      <c r="CCW27" s="85"/>
      <c r="CCX27" s="85"/>
      <c r="CCY27" s="85"/>
      <c r="CCZ27" s="85"/>
      <c r="CDA27" s="85"/>
      <c r="CDB27" s="85"/>
      <c r="CDC27" s="85"/>
      <c r="CDD27" s="85"/>
      <c r="CDE27" s="85"/>
      <c r="CDF27" s="85"/>
      <c r="CDG27" s="85"/>
      <c r="CDH27" s="85"/>
      <c r="CDI27" s="85"/>
      <c r="CDJ27" s="85"/>
      <c r="CDK27" s="85"/>
      <c r="CDL27" s="85"/>
      <c r="CDM27" s="85"/>
      <c r="CDN27" s="85"/>
      <c r="CDO27" s="85"/>
      <c r="CDP27" s="85"/>
      <c r="CDQ27" s="85"/>
      <c r="CDR27" s="85"/>
      <c r="CDS27" s="85"/>
      <c r="CDT27" s="85"/>
      <c r="CDU27" s="85"/>
      <c r="CDV27" s="85"/>
      <c r="CDW27" s="85"/>
      <c r="CDX27" s="85"/>
      <c r="CDY27" s="85"/>
      <c r="CDZ27" s="85"/>
      <c r="CEA27" s="85"/>
      <c r="CEB27" s="85"/>
      <c r="CEC27" s="85"/>
      <c r="CED27" s="85"/>
      <c r="CEE27" s="85"/>
      <c r="CEF27" s="85"/>
      <c r="CEG27" s="85"/>
      <c r="CEH27" s="85"/>
      <c r="CEI27" s="85"/>
      <c r="CEJ27" s="85"/>
      <c r="CEK27" s="85"/>
      <c r="CEL27" s="85"/>
      <c r="CEM27" s="85"/>
      <c r="CEN27" s="85"/>
      <c r="CEO27" s="85"/>
      <c r="CEP27" s="85"/>
      <c r="CEQ27" s="85"/>
      <c r="CER27" s="85"/>
      <c r="CES27" s="85"/>
      <c r="CET27" s="85"/>
      <c r="CEU27" s="85"/>
      <c r="CEV27" s="85"/>
      <c r="CEW27" s="85"/>
      <c r="CEX27" s="85"/>
      <c r="CEY27" s="85"/>
      <c r="CEZ27" s="85"/>
      <c r="CFA27" s="85"/>
      <c r="CFB27" s="85"/>
      <c r="CFC27" s="85"/>
      <c r="CFD27" s="85"/>
      <c r="CFE27" s="85"/>
      <c r="CFF27" s="85"/>
      <c r="CFG27" s="85"/>
      <c r="CFH27" s="85"/>
      <c r="CFI27" s="85"/>
      <c r="CFJ27" s="85"/>
      <c r="CFK27" s="85"/>
      <c r="CFL27" s="85"/>
      <c r="CFM27" s="85"/>
      <c r="CFN27" s="85"/>
      <c r="CFO27" s="85"/>
      <c r="CFP27" s="85"/>
      <c r="CFQ27" s="85"/>
      <c r="CFR27" s="85"/>
      <c r="CFS27" s="85"/>
      <c r="CFT27" s="85"/>
      <c r="CFU27" s="85"/>
      <c r="CFV27" s="85"/>
      <c r="CFW27" s="85"/>
      <c r="CFX27" s="85"/>
      <c r="CFY27" s="85"/>
      <c r="CFZ27" s="85"/>
      <c r="CGA27" s="85"/>
      <c r="CGB27" s="85"/>
      <c r="CGC27" s="85"/>
      <c r="CGD27" s="85"/>
      <c r="CGE27" s="85"/>
      <c r="CGF27" s="85"/>
      <c r="CGG27" s="85"/>
      <c r="CGH27" s="85"/>
      <c r="CGI27" s="85"/>
      <c r="CGJ27" s="85"/>
      <c r="CGK27" s="85"/>
      <c r="CGL27" s="85"/>
      <c r="CGM27" s="85"/>
      <c r="CGN27" s="85"/>
      <c r="CGO27" s="85"/>
      <c r="CGP27" s="85"/>
      <c r="CGQ27" s="85"/>
      <c r="CGR27" s="85"/>
      <c r="CGS27" s="85"/>
      <c r="CGT27" s="85"/>
      <c r="CGU27" s="85"/>
      <c r="CGV27" s="85"/>
      <c r="CGW27" s="85"/>
      <c r="CGX27" s="85"/>
      <c r="CGY27" s="85"/>
      <c r="CGZ27" s="85"/>
      <c r="CHA27" s="85"/>
      <c r="CHB27" s="85"/>
      <c r="CHC27" s="85"/>
      <c r="CHD27" s="85"/>
      <c r="CHE27" s="85"/>
      <c r="CHF27" s="85"/>
      <c r="CHG27" s="85"/>
      <c r="CHH27" s="85"/>
      <c r="CHI27" s="85"/>
      <c r="CHJ27" s="85"/>
      <c r="CHK27" s="85"/>
      <c r="CHL27" s="85"/>
      <c r="CHM27" s="85"/>
      <c r="CHN27" s="85"/>
      <c r="CHO27" s="85"/>
      <c r="CHP27" s="85"/>
      <c r="CHQ27" s="85"/>
      <c r="CHR27" s="85"/>
      <c r="CHS27" s="85"/>
      <c r="CHT27" s="85"/>
      <c r="CHU27" s="85"/>
      <c r="CHV27" s="85"/>
      <c r="CHW27" s="85"/>
      <c r="CHX27" s="85"/>
      <c r="CHY27" s="85"/>
      <c r="CHZ27" s="85"/>
      <c r="CIA27" s="85"/>
      <c r="CIB27" s="85"/>
      <c r="CIC27" s="85"/>
      <c r="CID27" s="85"/>
      <c r="CIE27" s="85"/>
      <c r="CIF27" s="85"/>
      <c r="CIG27" s="85"/>
      <c r="CIH27" s="85"/>
      <c r="CII27" s="85"/>
      <c r="CIJ27" s="85"/>
      <c r="CIK27" s="85"/>
      <c r="CIL27" s="85"/>
      <c r="CIM27" s="85"/>
      <c r="CIN27" s="85"/>
      <c r="CIO27" s="85"/>
      <c r="CIP27" s="85"/>
      <c r="CIQ27" s="85"/>
      <c r="CIR27" s="85"/>
      <c r="CIS27" s="85"/>
      <c r="CIT27" s="85"/>
      <c r="CIU27" s="85"/>
      <c r="CIV27" s="85"/>
      <c r="CIW27" s="85"/>
      <c r="CIX27" s="85"/>
      <c r="CIY27" s="85"/>
      <c r="CIZ27" s="85"/>
      <c r="CJA27" s="85"/>
      <c r="CJB27" s="85"/>
      <c r="CJC27" s="85"/>
      <c r="CJD27" s="85"/>
      <c r="CJE27" s="85"/>
      <c r="CJF27" s="85"/>
      <c r="CJG27" s="85"/>
      <c r="CJH27" s="85"/>
      <c r="CJI27" s="85"/>
      <c r="CJJ27" s="85"/>
      <c r="CJK27" s="85"/>
      <c r="CJL27" s="85"/>
      <c r="CJM27" s="85"/>
      <c r="CJN27" s="85"/>
      <c r="CJO27" s="85"/>
      <c r="CJP27" s="85"/>
      <c r="CJQ27" s="85"/>
      <c r="CJR27" s="85"/>
      <c r="CJS27" s="85"/>
      <c r="CJT27" s="85"/>
      <c r="CJU27" s="85"/>
      <c r="CJV27" s="85"/>
      <c r="CJW27" s="85"/>
      <c r="CJX27" s="85"/>
      <c r="CJY27" s="85"/>
      <c r="CJZ27" s="85"/>
      <c r="CKA27" s="85"/>
      <c r="CKB27" s="85"/>
      <c r="CKC27" s="85"/>
      <c r="CKD27" s="85"/>
      <c r="CKE27" s="85"/>
      <c r="CKF27" s="85"/>
      <c r="CKG27" s="85"/>
      <c r="CKH27" s="85"/>
      <c r="CKI27" s="85"/>
      <c r="CKJ27" s="85"/>
      <c r="CKK27" s="85"/>
      <c r="CKL27" s="85"/>
      <c r="CKM27" s="85"/>
      <c r="CKN27" s="85"/>
      <c r="CKO27" s="85"/>
      <c r="CKP27" s="85"/>
      <c r="CKQ27" s="85"/>
      <c r="CKR27" s="85"/>
      <c r="CKS27" s="85"/>
      <c r="CKT27" s="85"/>
      <c r="CKU27" s="85"/>
      <c r="CKV27" s="85"/>
      <c r="CKW27" s="85"/>
      <c r="CKX27" s="85"/>
      <c r="CKY27" s="85"/>
      <c r="CKZ27" s="85"/>
      <c r="CLA27" s="85"/>
      <c r="CLB27" s="85"/>
      <c r="CLC27" s="85"/>
      <c r="CLD27" s="85"/>
      <c r="CLE27" s="85"/>
      <c r="CLF27" s="85"/>
      <c r="CLG27" s="85"/>
      <c r="CLH27" s="85"/>
      <c r="CLI27" s="85"/>
      <c r="CLJ27" s="85"/>
      <c r="CLK27" s="85"/>
      <c r="CLL27" s="85"/>
      <c r="CLM27" s="85"/>
      <c r="CLN27" s="85"/>
      <c r="CLO27" s="85"/>
      <c r="CLP27" s="85"/>
      <c r="CLQ27" s="85"/>
      <c r="CLR27" s="85"/>
      <c r="CLS27" s="85"/>
      <c r="CLT27" s="85"/>
      <c r="CLU27" s="85"/>
      <c r="CLV27" s="85"/>
      <c r="CLW27" s="85"/>
      <c r="CLX27" s="85"/>
      <c r="CLY27" s="85"/>
      <c r="CLZ27" s="85"/>
      <c r="CMA27" s="85"/>
      <c r="CMB27" s="85"/>
      <c r="CMC27" s="85"/>
      <c r="CMD27" s="85"/>
      <c r="CME27" s="85"/>
      <c r="CMF27" s="85"/>
      <c r="CMG27" s="85"/>
      <c r="CMH27" s="85"/>
      <c r="CMI27" s="85"/>
      <c r="CMJ27" s="85"/>
      <c r="CMK27" s="85"/>
      <c r="CML27" s="85"/>
      <c r="CMM27" s="85"/>
      <c r="CMN27" s="85"/>
      <c r="CMO27" s="85"/>
      <c r="CMP27" s="85"/>
      <c r="CMQ27" s="85"/>
      <c r="CMR27" s="85"/>
      <c r="CMS27" s="85"/>
      <c r="CMT27" s="85"/>
      <c r="CMU27" s="85"/>
      <c r="CMV27" s="85"/>
      <c r="CMW27" s="85"/>
      <c r="CMX27" s="85"/>
      <c r="CMY27" s="85"/>
      <c r="CMZ27" s="85"/>
      <c r="CNA27" s="85"/>
      <c r="CNB27" s="85"/>
      <c r="CNC27" s="85"/>
      <c r="CND27" s="85"/>
      <c r="CNE27" s="85"/>
      <c r="CNF27" s="85"/>
      <c r="CNG27" s="85"/>
      <c r="CNH27" s="85"/>
      <c r="CNI27" s="85"/>
      <c r="CNJ27" s="85"/>
      <c r="CNK27" s="85"/>
      <c r="CNL27" s="85"/>
      <c r="CNM27" s="85"/>
      <c r="CNN27" s="85"/>
      <c r="CNO27" s="85"/>
      <c r="CNP27" s="85"/>
      <c r="CNQ27" s="85"/>
      <c r="CNR27" s="85"/>
      <c r="CNS27" s="85"/>
      <c r="CNT27" s="85"/>
      <c r="CNU27" s="85"/>
      <c r="CNV27" s="85"/>
      <c r="CNW27" s="85"/>
      <c r="CNX27" s="85"/>
      <c r="CNY27" s="85"/>
      <c r="CNZ27" s="85"/>
      <c r="COA27" s="85"/>
      <c r="COB27" s="85"/>
      <c r="COC27" s="85"/>
      <c r="COD27" s="85"/>
      <c r="COE27" s="85"/>
      <c r="COF27" s="85"/>
      <c r="COG27" s="85"/>
      <c r="COH27" s="85"/>
      <c r="COI27" s="85"/>
      <c r="COJ27" s="85"/>
      <c r="COK27" s="85"/>
      <c r="COL27" s="85"/>
      <c r="COM27" s="85"/>
      <c r="CON27" s="85"/>
      <c r="COO27" s="85"/>
      <c r="COP27" s="85"/>
      <c r="COQ27" s="85"/>
      <c r="COR27" s="85"/>
      <c r="COS27" s="85"/>
      <c r="COT27" s="85"/>
      <c r="COU27" s="85"/>
      <c r="COV27" s="85"/>
      <c r="COW27" s="85"/>
      <c r="COX27" s="85"/>
      <c r="COY27" s="85"/>
      <c r="COZ27" s="85"/>
      <c r="CPA27" s="85"/>
      <c r="CPB27" s="85"/>
      <c r="CPC27" s="85"/>
      <c r="CPD27" s="85"/>
      <c r="CPE27" s="85"/>
      <c r="CPF27" s="85"/>
      <c r="CPG27" s="85"/>
      <c r="CPH27" s="85"/>
      <c r="CPI27" s="85"/>
      <c r="CPJ27" s="85"/>
      <c r="CPK27" s="85"/>
      <c r="CPL27" s="85"/>
      <c r="CPM27" s="85"/>
      <c r="CPN27" s="85"/>
      <c r="CPO27" s="85"/>
      <c r="CPP27" s="85"/>
      <c r="CPQ27" s="85"/>
      <c r="CPR27" s="85"/>
      <c r="CPS27" s="85"/>
      <c r="CPT27" s="85"/>
      <c r="CPU27" s="85"/>
      <c r="CPV27" s="85"/>
      <c r="CPW27" s="85"/>
      <c r="CPX27" s="85"/>
      <c r="CPY27" s="85"/>
      <c r="CPZ27" s="85"/>
      <c r="CQA27" s="85"/>
      <c r="CQB27" s="85"/>
      <c r="CQC27" s="85"/>
      <c r="CQD27" s="85"/>
      <c r="CQE27" s="85"/>
      <c r="CQF27" s="85"/>
      <c r="CQG27" s="85"/>
      <c r="CQH27" s="85"/>
      <c r="CQI27" s="85"/>
      <c r="CQJ27" s="85"/>
      <c r="CQK27" s="85"/>
      <c r="CQL27" s="85"/>
      <c r="CQM27" s="85"/>
      <c r="CQN27" s="85"/>
      <c r="CQO27" s="85"/>
      <c r="CQP27" s="85"/>
      <c r="CQQ27" s="85"/>
      <c r="CQR27" s="85"/>
      <c r="CQS27" s="85"/>
      <c r="CQT27" s="85"/>
      <c r="CQU27" s="85"/>
      <c r="CQV27" s="85"/>
      <c r="CQW27" s="85"/>
      <c r="CQX27" s="85"/>
      <c r="CQY27" s="85"/>
      <c r="CQZ27" s="85"/>
      <c r="CRA27" s="85"/>
      <c r="CRB27" s="85"/>
      <c r="CRC27" s="85"/>
      <c r="CRD27" s="85"/>
      <c r="CRE27" s="85"/>
      <c r="CRF27" s="85"/>
      <c r="CRG27" s="85"/>
      <c r="CRH27" s="85"/>
      <c r="CRI27" s="85"/>
      <c r="CRJ27" s="85"/>
      <c r="CRK27" s="85"/>
      <c r="CRL27" s="85"/>
      <c r="CRM27" s="85"/>
      <c r="CRN27" s="85"/>
      <c r="CRO27" s="85"/>
      <c r="CRP27" s="85"/>
      <c r="CRQ27" s="85"/>
      <c r="CRR27" s="85"/>
      <c r="CRS27" s="85"/>
      <c r="CRT27" s="85"/>
      <c r="CRU27" s="85"/>
      <c r="CRV27" s="85"/>
      <c r="CRW27" s="85"/>
      <c r="CRX27" s="85"/>
      <c r="CRY27" s="85"/>
      <c r="CRZ27" s="85"/>
      <c r="CSA27" s="85"/>
      <c r="CSB27" s="85"/>
      <c r="CSC27" s="85"/>
      <c r="CSD27" s="85"/>
      <c r="CSE27" s="85"/>
      <c r="CSF27" s="85"/>
      <c r="CSG27" s="85"/>
      <c r="CSH27" s="85"/>
      <c r="CSI27" s="85"/>
      <c r="CSJ27" s="85"/>
      <c r="CSK27" s="85"/>
      <c r="CSL27" s="85"/>
      <c r="CSM27" s="85"/>
      <c r="CSN27" s="85"/>
      <c r="CSO27" s="85"/>
      <c r="CSP27" s="85"/>
      <c r="CSQ27" s="85"/>
      <c r="CSR27" s="85"/>
      <c r="CSS27" s="85"/>
      <c r="CST27" s="85"/>
      <c r="CSU27" s="85"/>
      <c r="CSV27" s="85"/>
      <c r="CSW27" s="85"/>
      <c r="CSX27" s="85"/>
      <c r="CSY27" s="85"/>
      <c r="CSZ27" s="85"/>
      <c r="CTA27" s="85"/>
      <c r="CTB27" s="85"/>
      <c r="CTC27" s="85"/>
      <c r="CTD27" s="85"/>
      <c r="CTE27" s="85"/>
      <c r="CTF27" s="85"/>
      <c r="CTG27" s="85"/>
      <c r="CTH27" s="85"/>
      <c r="CTI27" s="85"/>
      <c r="CTJ27" s="85"/>
      <c r="CTK27" s="85"/>
      <c r="CTL27" s="85"/>
      <c r="CTM27" s="85"/>
      <c r="CTN27" s="85"/>
      <c r="CTO27" s="85"/>
      <c r="CTP27" s="85"/>
      <c r="CTQ27" s="85"/>
      <c r="CTR27" s="85"/>
      <c r="CTS27" s="85"/>
      <c r="CTT27" s="85"/>
      <c r="CTU27" s="85"/>
      <c r="CTV27" s="85"/>
      <c r="CTW27" s="85"/>
      <c r="CTX27" s="85"/>
      <c r="CTY27" s="85"/>
      <c r="CTZ27" s="85"/>
      <c r="CUA27" s="85"/>
      <c r="CUB27" s="85"/>
      <c r="CUC27" s="85"/>
      <c r="CUD27" s="85"/>
      <c r="CUE27" s="85"/>
      <c r="CUF27" s="85"/>
      <c r="CUG27" s="85"/>
      <c r="CUH27" s="85"/>
      <c r="CUI27" s="85"/>
      <c r="CUJ27" s="85"/>
      <c r="CUK27" s="85"/>
      <c r="CUL27" s="85"/>
      <c r="CUM27" s="85"/>
      <c r="CUN27" s="85"/>
      <c r="CUO27" s="85"/>
      <c r="CUP27" s="85"/>
      <c r="CUQ27" s="85"/>
      <c r="CUR27" s="85"/>
      <c r="CUS27" s="85"/>
      <c r="CUT27" s="85"/>
      <c r="CUU27" s="85"/>
      <c r="CUV27" s="85"/>
      <c r="CUW27" s="85"/>
      <c r="CUX27" s="85"/>
      <c r="CUY27" s="85"/>
      <c r="CUZ27" s="85"/>
      <c r="CVA27" s="85"/>
      <c r="CVB27" s="85"/>
      <c r="CVC27" s="85"/>
      <c r="CVD27" s="85"/>
      <c r="CVE27" s="85"/>
      <c r="CVF27" s="85"/>
      <c r="CVG27" s="85"/>
      <c r="CVH27" s="85"/>
      <c r="CVI27" s="85"/>
      <c r="CVJ27" s="85"/>
      <c r="CVK27" s="85"/>
      <c r="CVL27" s="85"/>
      <c r="CVM27" s="85"/>
      <c r="CVN27" s="85"/>
      <c r="CVO27" s="85"/>
      <c r="CVP27" s="85"/>
      <c r="CVQ27" s="85"/>
      <c r="CVR27" s="85"/>
      <c r="CVS27" s="85"/>
      <c r="CVT27" s="85"/>
      <c r="CVU27" s="85"/>
      <c r="CVV27" s="85"/>
      <c r="CVW27" s="85"/>
      <c r="CVX27" s="85"/>
      <c r="CVY27" s="85"/>
      <c r="CVZ27" s="85"/>
      <c r="CWA27" s="85"/>
      <c r="CWB27" s="85"/>
      <c r="CWC27" s="85"/>
      <c r="CWD27" s="85"/>
      <c r="CWE27" s="85"/>
      <c r="CWF27" s="85"/>
      <c r="CWG27" s="85"/>
      <c r="CWH27" s="85"/>
      <c r="CWI27" s="85"/>
      <c r="CWJ27" s="85"/>
      <c r="CWK27" s="85"/>
      <c r="CWL27" s="85"/>
      <c r="CWM27" s="85"/>
      <c r="CWN27" s="85"/>
      <c r="CWO27" s="85"/>
      <c r="CWP27" s="85"/>
      <c r="CWQ27" s="85"/>
      <c r="CWR27" s="85"/>
      <c r="CWS27" s="85"/>
      <c r="CWT27" s="85"/>
      <c r="CWU27" s="85"/>
      <c r="CWV27" s="85"/>
      <c r="CWW27" s="85"/>
      <c r="CWX27" s="85"/>
      <c r="CWY27" s="85"/>
      <c r="CWZ27" s="85"/>
      <c r="CXA27" s="85"/>
      <c r="CXB27" s="85"/>
      <c r="CXC27" s="85"/>
      <c r="CXD27" s="85"/>
      <c r="CXE27" s="85"/>
      <c r="CXF27" s="85"/>
      <c r="CXG27" s="85"/>
      <c r="CXH27" s="85"/>
      <c r="CXI27" s="85"/>
      <c r="CXJ27" s="85"/>
      <c r="CXK27" s="85"/>
      <c r="CXL27" s="85"/>
      <c r="CXM27" s="85"/>
      <c r="CXN27" s="85"/>
      <c r="CXO27" s="85"/>
      <c r="CXP27" s="85"/>
      <c r="CXQ27" s="85"/>
      <c r="CXR27" s="85"/>
      <c r="CXS27" s="85"/>
      <c r="CXT27" s="85"/>
      <c r="CXU27" s="85"/>
      <c r="CXV27" s="85"/>
      <c r="CXW27" s="85"/>
      <c r="CXX27" s="85"/>
      <c r="CXY27" s="85"/>
      <c r="CXZ27" s="85"/>
      <c r="CYA27" s="85"/>
      <c r="CYB27" s="85"/>
      <c r="CYC27" s="85"/>
      <c r="CYD27" s="85"/>
      <c r="CYE27" s="85"/>
      <c r="CYF27" s="85"/>
      <c r="CYG27" s="85"/>
      <c r="CYH27" s="85"/>
      <c r="CYI27" s="85"/>
      <c r="CYJ27" s="85"/>
      <c r="CYK27" s="85"/>
      <c r="CYL27" s="85"/>
      <c r="CYM27" s="85"/>
      <c r="CYN27" s="85"/>
      <c r="CYO27" s="85"/>
      <c r="CYP27" s="85"/>
      <c r="CYQ27" s="85"/>
      <c r="CYR27" s="85"/>
      <c r="CYS27" s="85"/>
      <c r="CYT27" s="85"/>
      <c r="CYU27" s="85"/>
      <c r="CYV27" s="85"/>
      <c r="CYW27" s="85"/>
      <c r="CYX27" s="85"/>
      <c r="CYY27" s="85"/>
      <c r="CYZ27" s="85"/>
      <c r="CZA27" s="85"/>
      <c r="CZB27" s="85"/>
      <c r="CZC27" s="85"/>
      <c r="CZD27" s="85"/>
      <c r="CZE27" s="85"/>
      <c r="CZF27" s="85"/>
      <c r="CZG27" s="85"/>
      <c r="CZH27" s="85"/>
      <c r="CZI27" s="85"/>
      <c r="CZJ27" s="85"/>
      <c r="CZK27" s="85"/>
      <c r="CZL27" s="85"/>
      <c r="CZM27" s="85"/>
      <c r="CZN27" s="85"/>
      <c r="CZO27" s="85"/>
      <c r="CZP27" s="85"/>
      <c r="CZQ27" s="85"/>
      <c r="CZR27" s="85"/>
      <c r="CZS27" s="85"/>
      <c r="CZT27" s="85"/>
      <c r="CZU27" s="85"/>
      <c r="CZV27" s="85"/>
      <c r="CZW27" s="85"/>
      <c r="CZX27" s="85"/>
      <c r="CZY27" s="85"/>
      <c r="CZZ27" s="85"/>
      <c r="DAA27" s="85"/>
      <c r="DAB27" s="85"/>
      <c r="DAC27" s="85"/>
      <c r="DAD27" s="85"/>
      <c r="DAE27" s="85"/>
      <c r="DAF27" s="85"/>
      <c r="DAG27" s="85"/>
      <c r="DAH27" s="85"/>
      <c r="DAI27" s="85"/>
      <c r="DAJ27" s="85"/>
      <c r="DAK27" s="85"/>
      <c r="DAL27" s="85"/>
      <c r="DAM27" s="85"/>
      <c r="DAN27" s="85"/>
      <c r="DAO27" s="85"/>
      <c r="DAP27" s="85"/>
      <c r="DAQ27" s="85"/>
      <c r="DAR27" s="85"/>
      <c r="DAS27" s="85"/>
      <c r="DAT27" s="85"/>
      <c r="DAU27" s="85"/>
      <c r="DAV27" s="85"/>
      <c r="DAW27" s="85"/>
      <c r="DAX27" s="85"/>
      <c r="DAY27" s="85"/>
      <c r="DAZ27" s="85"/>
      <c r="DBA27" s="85"/>
      <c r="DBB27" s="85"/>
      <c r="DBC27" s="85"/>
      <c r="DBD27" s="85"/>
      <c r="DBE27" s="85"/>
      <c r="DBF27" s="85"/>
      <c r="DBG27" s="85"/>
      <c r="DBH27" s="85"/>
      <c r="DBI27" s="85"/>
      <c r="DBJ27" s="85"/>
      <c r="DBK27" s="85"/>
      <c r="DBL27" s="85"/>
      <c r="DBM27" s="85"/>
      <c r="DBN27" s="85"/>
      <c r="DBO27" s="85"/>
      <c r="DBP27" s="85"/>
      <c r="DBQ27" s="85"/>
      <c r="DBR27" s="85"/>
      <c r="DBS27" s="85"/>
      <c r="DBT27" s="85"/>
      <c r="DBU27" s="85"/>
      <c r="DBV27" s="85"/>
      <c r="DBW27" s="85"/>
      <c r="DBX27" s="85"/>
      <c r="DBY27" s="85"/>
      <c r="DBZ27" s="85"/>
      <c r="DCA27" s="85"/>
      <c r="DCB27" s="85"/>
      <c r="DCC27" s="85"/>
      <c r="DCD27" s="85"/>
      <c r="DCE27" s="85"/>
      <c r="DCF27" s="85"/>
      <c r="DCG27" s="85"/>
      <c r="DCH27" s="85"/>
      <c r="DCI27" s="85"/>
      <c r="DCJ27" s="85"/>
      <c r="DCK27" s="85"/>
      <c r="DCL27" s="85"/>
      <c r="DCM27" s="85"/>
      <c r="DCN27" s="85"/>
      <c r="DCO27" s="85"/>
      <c r="DCP27" s="85"/>
      <c r="DCQ27" s="85"/>
      <c r="DCR27" s="85"/>
      <c r="DCS27" s="85"/>
      <c r="DCT27" s="85"/>
      <c r="DCU27" s="85"/>
      <c r="DCV27" s="85"/>
      <c r="DCW27" s="85"/>
      <c r="DCX27" s="85"/>
      <c r="DCY27" s="85"/>
      <c r="DCZ27" s="85"/>
      <c r="DDA27" s="85"/>
      <c r="DDB27" s="85"/>
      <c r="DDC27" s="85"/>
      <c r="DDD27" s="85"/>
      <c r="DDE27" s="85"/>
      <c r="DDF27" s="85"/>
      <c r="DDG27" s="85"/>
      <c r="DDH27" s="85"/>
      <c r="DDI27" s="85"/>
      <c r="DDJ27" s="85"/>
      <c r="DDK27" s="85"/>
      <c r="DDL27" s="85"/>
      <c r="DDM27" s="85"/>
      <c r="DDN27" s="85"/>
      <c r="DDO27" s="85"/>
      <c r="DDP27" s="85"/>
      <c r="DDQ27" s="85"/>
      <c r="DDR27" s="85"/>
      <c r="DDS27" s="85"/>
      <c r="DDT27" s="85"/>
      <c r="DDU27" s="85"/>
      <c r="DDV27" s="85"/>
      <c r="DDW27" s="85"/>
      <c r="DDX27" s="85"/>
      <c r="DDY27" s="85"/>
      <c r="DDZ27" s="85"/>
      <c r="DEA27" s="85"/>
      <c r="DEB27" s="85"/>
      <c r="DEC27" s="85"/>
      <c r="DED27" s="85"/>
      <c r="DEE27" s="85"/>
      <c r="DEF27" s="85"/>
      <c r="DEG27" s="85"/>
      <c r="DEH27" s="85"/>
      <c r="DEI27" s="85"/>
      <c r="DEJ27" s="85"/>
      <c r="DEK27" s="85"/>
      <c r="DEL27" s="85"/>
      <c r="DEM27" s="85"/>
      <c r="DEN27" s="85"/>
      <c r="DEO27" s="85"/>
      <c r="DEP27" s="85"/>
      <c r="DEQ27" s="85"/>
      <c r="DER27" s="85"/>
      <c r="DES27" s="85"/>
      <c r="DET27" s="85"/>
      <c r="DEU27" s="85"/>
      <c r="DEV27" s="85"/>
      <c r="DEW27" s="85"/>
      <c r="DEX27" s="85"/>
      <c r="DEY27" s="85"/>
      <c r="DEZ27" s="85"/>
      <c r="DFA27" s="85"/>
      <c r="DFB27" s="85"/>
      <c r="DFC27" s="85"/>
      <c r="DFD27" s="85"/>
      <c r="DFE27" s="85"/>
      <c r="DFF27" s="85"/>
      <c r="DFG27" s="85"/>
      <c r="DFH27" s="85"/>
      <c r="DFI27" s="85"/>
      <c r="DFJ27" s="85"/>
      <c r="DFK27" s="85"/>
      <c r="DFL27" s="85"/>
      <c r="DFM27" s="85"/>
      <c r="DFN27" s="85"/>
      <c r="DFO27" s="85"/>
      <c r="DFP27" s="85"/>
      <c r="DFQ27" s="85"/>
      <c r="DFR27" s="85"/>
      <c r="DFS27" s="85"/>
      <c r="DFT27" s="85"/>
      <c r="DFU27" s="85"/>
      <c r="DFV27" s="85"/>
      <c r="DFW27" s="85"/>
      <c r="DFX27" s="85"/>
      <c r="DFY27" s="85"/>
      <c r="DFZ27" s="85"/>
      <c r="DGA27" s="85"/>
      <c r="DGB27" s="85"/>
      <c r="DGC27" s="85"/>
      <c r="DGD27" s="85"/>
      <c r="DGE27" s="85"/>
      <c r="DGF27" s="85"/>
      <c r="DGG27" s="85"/>
      <c r="DGH27" s="85"/>
      <c r="DGI27" s="85"/>
      <c r="DGJ27" s="85"/>
      <c r="DGK27" s="85"/>
      <c r="DGL27" s="85"/>
      <c r="DGM27" s="85"/>
      <c r="DGN27" s="85"/>
      <c r="DGO27" s="85"/>
      <c r="DGP27" s="85"/>
      <c r="DGQ27" s="85"/>
      <c r="DGR27" s="85"/>
      <c r="DGS27" s="85"/>
      <c r="DGT27" s="85"/>
      <c r="DGU27" s="85"/>
      <c r="DGV27" s="85"/>
      <c r="DGW27" s="85"/>
      <c r="DGX27" s="85"/>
      <c r="DGY27" s="85"/>
      <c r="DGZ27" s="85"/>
      <c r="DHA27" s="85"/>
      <c r="DHB27" s="85"/>
      <c r="DHC27" s="85"/>
      <c r="DHD27" s="85"/>
      <c r="DHE27" s="85"/>
      <c r="DHF27" s="85"/>
      <c r="DHG27" s="85"/>
      <c r="DHH27" s="85"/>
      <c r="DHI27" s="85"/>
      <c r="DHJ27" s="85"/>
      <c r="DHK27" s="85"/>
      <c r="DHL27" s="85"/>
      <c r="DHM27" s="85"/>
      <c r="DHN27" s="85"/>
      <c r="DHO27" s="85"/>
      <c r="DHP27" s="85"/>
      <c r="DHQ27" s="85"/>
      <c r="DHR27" s="85"/>
      <c r="DHS27" s="85"/>
      <c r="DHT27" s="85"/>
      <c r="DHU27" s="85"/>
      <c r="DHV27" s="85"/>
      <c r="DHW27" s="85"/>
      <c r="DHX27" s="85"/>
      <c r="DHY27" s="85"/>
      <c r="DHZ27" s="85"/>
      <c r="DIA27" s="85"/>
      <c r="DIB27" s="85"/>
      <c r="DIC27" s="85"/>
      <c r="DID27" s="85"/>
      <c r="DIE27" s="85"/>
      <c r="DIF27" s="85"/>
      <c r="DIG27" s="85"/>
      <c r="DIH27" s="85"/>
      <c r="DII27" s="85"/>
      <c r="DIJ27" s="85"/>
      <c r="DIK27" s="85"/>
      <c r="DIL27" s="85"/>
      <c r="DIM27" s="85"/>
      <c r="DIN27" s="85"/>
      <c r="DIO27" s="85"/>
      <c r="DIP27" s="85"/>
      <c r="DIQ27" s="85"/>
      <c r="DIR27" s="85"/>
      <c r="DIS27" s="85"/>
      <c r="DIT27" s="85"/>
      <c r="DIU27" s="85"/>
      <c r="DIV27" s="85"/>
      <c r="DIW27" s="85"/>
      <c r="DIX27" s="85"/>
      <c r="DIY27" s="85"/>
      <c r="DIZ27" s="85"/>
      <c r="DJA27" s="85"/>
      <c r="DJB27" s="85"/>
      <c r="DJC27" s="85"/>
      <c r="DJD27" s="85"/>
      <c r="DJE27" s="85"/>
      <c r="DJF27" s="85"/>
      <c r="DJG27" s="85"/>
      <c r="DJH27" s="85"/>
      <c r="DJI27" s="85"/>
      <c r="DJJ27" s="85"/>
      <c r="DJK27" s="85"/>
      <c r="DJL27" s="85"/>
      <c r="DJM27" s="85"/>
      <c r="DJN27" s="85"/>
      <c r="DJO27" s="85"/>
      <c r="DJP27" s="85"/>
      <c r="DJQ27" s="85"/>
      <c r="DJR27" s="85"/>
      <c r="DJS27" s="85"/>
      <c r="DJT27" s="85"/>
      <c r="DJU27" s="85"/>
      <c r="DJV27" s="85"/>
      <c r="DJW27" s="85"/>
      <c r="DJX27" s="85"/>
      <c r="DJY27" s="85"/>
      <c r="DJZ27" s="85"/>
      <c r="DKA27" s="85"/>
      <c r="DKB27" s="85"/>
      <c r="DKC27" s="85"/>
      <c r="DKD27" s="85"/>
      <c r="DKE27" s="85"/>
      <c r="DKF27" s="85"/>
      <c r="DKG27" s="85"/>
      <c r="DKH27" s="85"/>
      <c r="DKI27" s="85"/>
      <c r="DKJ27" s="85"/>
      <c r="DKK27" s="85"/>
      <c r="DKL27" s="85"/>
      <c r="DKM27" s="85"/>
      <c r="DKN27" s="85"/>
      <c r="DKO27" s="85"/>
      <c r="DKP27" s="85"/>
      <c r="DKQ27" s="85"/>
      <c r="DKR27" s="85"/>
      <c r="DKS27" s="85"/>
      <c r="DKT27" s="85"/>
      <c r="DKU27" s="85"/>
      <c r="DKV27" s="85"/>
      <c r="DKW27" s="85"/>
      <c r="DKX27" s="85"/>
      <c r="DKY27" s="85"/>
      <c r="DKZ27" s="85"/>
      <c r="DLA27" s="85"/>
      <c r="DLB27" s="85"/>
      <c r="DLC27" s="85"/>
      <c r="DLD27" s="85"/>
      <c r="DLE27" s="85"/>
      <c r="DLF27" s="85"/>
      <c r="DLG27" s="85"/>
      <c r="DLH27" s="85"/>
      <c r="DLI27" s="85"/>
      <c r="DLJ27" s="85"/>
      <c r="DLK27" s="85"/>
      <c r="DLL27" s="85"/>
      <c r="DLM27" s="85"/>
      <c r="DLN27" s="85"/>
      <c r="DLO27" s="85"/>
      <c r="DLP27" s="85"/>
      <c r="DLQ27" s="85"/>
      <c r="DLR27" s="85"/>
      <c r="DLS27" s="85"/>
      <c r="DLT27" s="85"/>
      <c r="DLU27" s="85"/>
      <c r="DLV27" s="85"/>
      <c r="DLW27" s="85"/>
      <c r="DLX27" s="85"/>
      <c r="DLY27" s="85"/>
      <c r="DLZ27" s="85"/>
      <c r="DMA27" s="85"/>
      <c r="DMB27" s="85"/>
      <c r="DMC27" s="85"/>
      <c r="DMD27" s="85"/>
      <c r="DME27" s="85"/>
      <c r="DMF27" s="85"/>
      <c r="DMG27" s="85"/>
      <c r="DMH27" s="85"/>
      <c r="DMI27" s="85"/>
      <c r="DMJ27" s="85"/>
      <c r="DMK27" s="85"/>
      <c r="DML27" s="85"/>
      <c r="DMM27" s="85"/>
      <c r="DMN27" s="85"/>
      <c r="DMO27" s="85"/>
      <c r="DMP27" s="85"/>
      <c r="DMQ27" s="85"/>
      <c r="DMR27" s="85"/>
      <c r="DMS27" s="85"/>
      <c r="DMT27" s="85"/>
      <c r="DMU27" s="85"/>
      <c r="DMV27" s="85"/>
      <c r="DMW27" s="85"/>
      <c r="DMX27" s="85"/>
      <c r="DMY27" s="85"/>
      <c r="DMZ27" s="85"/>
      <c r="DNA27" s="85"/>
      <c r="DNB27" s="85"/>
      <c r="DNC27" s="85"/>
      <c r="DND27" s="85"/>
      <c r="DNE27" s="85"/>
      <c r="DNF27" s="85"/>
      <c r="DNG27" s="85"/>
      <c r="DNH27" s="85"/>
      <c r="DNI27" s="85"/>
      <c r="DNJ27" s="85"/>
      <c r="DNK27" s="85"/>
      <c r="DNL27" s="85"/>
      <c r="DNM27" s="85"/>
      <c r="DNN27" s="85"/>
      <c r="DNO27" s="85"/>
      <c r="DNP27" s="85"/>
      <c r="DNQ27" s="85"/>
      <c r="DNR27" s="85"/>
      <c r="DNS27" s="85"/>
      <c r="DNT27" s="85"/>
      <c r="DNU27" s="85"/>
      <c r="DNV27" s="85"/>
      <c r="DNW27" s="85"/>
      <c r="DNX27" s="85"/>
      <c r="DNY27" s="85"/>
      <c r="DNZ27" s="85"/>
      <c r="DOA27" s="85"/>
      <c r="DOB27" s="85"/>
      <c r="DOC27" s="85"/>
      <c r="DOD27" s="85"/>
      <c r="DOE27" s="85"/>
      <c r="DOF27" s="85"/>
      <c r="DOG27" s="85"/>
      <c r="DOH27" s="85"/>
      <c r="DOI27" s="85"/>
      <c r="DOJ27" s="85"/>
      <c r="DOK27" s="85"/>
      <c r="DOL27" s="85"/>
      <c r="DOM27" s="85"/>
      <c r="DON27" s="85"/>
      <c r="DOO27" s="85"/>
      <c r="DOP27" s="85"/>
      <c r="DOQ27" s="85"/>
      <c r="DOR27" s="85"/>
      <c r="DOS27" s="85"/>
      <c r="DOT27" s="85"/>
      <c r="DOU27" s="85"/>
      <c r="DOV27" s="85"/>
      <c r="DOW27" s="85"/>
      <c r="DOX27" s="85"/>
      <c r="DOY27" s="85"/>
      <c r="DOZ27" s="85"/>
      <c r="DPA27" s="85"/>
      <c r="DPB27" s="85"/>
      <c r="DPC27" s="85"/>
      <c r="DPD27" s="85"/>
      <c r="DPE27" s="85"/>
      <c r="DPF27" s="85"/>
      <c r="DPG27" s="85"/>
      <c r="DPH27" s="85"/>
      <c r="DPI27" s="85"/>
      <c r="DPJ27" s="85"/>
      <c r="DPK27" s="85"/>
      <c r="DPL27" s="85"/>
      <c r="DPM27" s="85"/>
      <c r="DPN27" s="85"/>
      <c r="DPO27" s="85"/>
      <c r="DPP27" s="85"/>
      <c r="DPQ27" s="85"/>
      <c r="DPR27" s="85"/>
      <c r="DPS27" s="85"/>
      <c r="DPT27" s="85"/>
      <c r="DPU27" s="85"/>
      <c r="DPV27" s="85"/>
      <c r="DPW27" s="85"/>
      <c r="DPX27" s="85"/>
      <c r="DPY27" s="85"/>
      <c r="DPZ27" s="85"/>
      <c r="DQA27" s="85"/>
      <c r="DQB27" s="85"/>
      <c r="DQC27" s="85"/>
      <c r="DQD27" s="85"/>
      <c r="DQE27" s="85"/>
      <c r="DQF27" s="85"/>
      <c r="DQG27" s="85"/>
      <c r="DQH27" s="85"/>
      <c r="DQI27" s="85"/>
      <c r="DQJ27" s="85"/>
      <c r="DQK27" s="85"/>
      <c r="DQL27" s="85"/>
      <c r="DQM27" s="85"/>
      <c r="DQN27" s="85"/>
      <c r="DQO27" s="85"/>
      <c r="DQP27" s="85"/>
      <c r="DQQ27" s="85"/>
      <c r="DQR27" s="85"/>
      <c r="DQS27" s="85"/>
      <c r="DQT27" s="85"/>
      <c r="DQU27" s="85"/>
      <c r="DQV27" s="85"/>
      <c r="DQW27" s="85"/>
      <c r="DQX27" s="85"/>
      <c r="DQY27" s="85"/>
      <c r="DQZ27" s="85"/>
      <c r="DRA27" s="85"/>
      <c r="DRB27" s="85"/>
      <c r="DRC27" s="85"/>
      <c r="DRD27" s="85"/>
      <c r="DRE27" s="85"/>
      <c r="DRF27" s="85"/>
      <c r="DRG27" s="85"/>
      <c r="DRH27" s="85"/>
      <c r="DRI27" s="85"/>
      <c r="DRJ27" s="85"/>
      <c r="DRK27" s="85"/>
      <c r="DRL27" s="85"/>
      <c r="DRM27" s="85"/>
      <c r="DRN27" s="85"/>
      <c r="DRO27" s="85"/>
      <c r="DRP27" s="85"/>
      <c r="DRQ27" s="85"/>
      <c r="DRR27" s="85"/>
      <c r="DRS27" s="85"/>
      <c r="DRT27" s="85"/>
      <c r="DRU27" s="85"/>
      <c r="DRV27" s="85"/>
      <c r="DRW27" s="85"/>
      <c r="DRX27" s="85"/>
      <c r="DRY27" s="85"/>
      <c r="DRZ27" s="85"/>
      <c r="DSA27" s="85"/>
      <c r="DSB27" s="85"/>
      <c r="DSC27" s="85"/>
      <c r="DSD27" s="85"/>
      <c r="DSE27" s="85"/>
      <c r="DSF27" s="85"/>
      <c r="DSG27" s="85"/>
      <c r="DSH27" s="85"/>
      <c r="DSI27" s="85"/>
      <c r="DSJ27" s="85"/>
      <c r="DSK27" s="85"/>
      <c r="DSL27" s="85"/>
      <c r="DSM27" s="85"/>
      <c r="DSN27" s="85"/>
      <c r="DSO27" s="85"/>
      <c r="DSP27" s="85"/>
      <c r="DSQ27" s="85"/>
      <c r="DSR27" s="85"/>
      <c r="DSS27" s="85"/>
      <c r="DST27" s="85"/>
      <c r="DSU27" s="85"/>
      <c r="DSV27" s="85"/>
      <c r="DSW27" s="85"/>
      <c r="DSX27" s="85"/>
      <c r="DSY27" s="85"/>
      <c r="DSZ27" s="85"/>
      <c r="DTA27" s="85"/>
      <c r="DTB27" s="85"/>
      <c r="DTC27" s="85"/>
      <c r="DTD27" s="85"/>
      <c r="DTE27" s="85"/>
      <c r="DTF27" s="85"/>
      <c r="DTG27" s="85"/>
      <c r="DTH27" s="85"/>
      <c r="DTI27" s="85"/>
      <c r="DTJ27" s="85"/>
      <c r="DTK27" s="85"/>
      <c r="DTL27" s="85"/>
      <c r="DTM27" s="85"/>
      <c r="DTN27" s="85"/>
      <c r="DTO27" s="85"/>
      <c r="DTP27" s="85"/>
      <c r="DTQ27" s="85"/>
      <c r="DTR27" s="85"/>
      <c r="DTS27" s="85"/>
      <c r="DTT27" s="85"/>
      <c r="DTU27" s="85"/>
      <c r="DTV27" s="85"/>
      <c r="DTW27" s="85"/>
      <c r="DTX27" s="85"/>
      <c r="DTY27" s="85"/>
      <c r="DTZ27" s="85"/>
      <c r="DUA27" s="85"/>
      <c r="DUB27" s="85"/>
      <c r="DUC27" s="85"/>
      <c r="DUD27" s="85"/>
      <c r="DUE27" s="85"/>
      <c r="DUF27" s="85"/>
      <c r="DUG27" s="85"/>
      <c r="DUH27" s="85"/>
      <c r="DUI27" s="85"/>
      <c r="DUJ27" s="85"/>
      <c r="DUK27" s="85"/>
      <c r="DUL27" s="85"/>
      <c r="DUM27" s="85"/>
      <c r="DUN27" s="85"/>
      <c r="DUO27" s="85"/>
      <c r="DUP27" s="85"/>
      <c r="DUQ27" s="85"/>
      <c r="DUR27" s="85"/>
      <c r="DUS27" s="85"/>
      <c r="DUT27" s="85"/>
      <c r="DUU27" s="85"/>
      <c r="DUV27" s="85"/>
      <c r="DUW27" s="85"/>
      <c r="DUX27" s="85"/>
      <c r="DUY27" s="85"/>
      <c r="DUZ27" s="85"/>
      <c r="DVA27" s="85"/>
      <c r="DVB27" s="85"/>
      <c r="DVC27" s="85"/>
      <c r="DVD27" s="85"/>
      <c r="DVE27" s="85"/>
      <c r="DVF27" s="85"/>
      <c r="DVG27" s="85"/>
      <c r="DVH27" s="85"/>
      <c r="DVI27" s="85"/>
      <c r="DVJ27" s="85"/>
      <c r="DVK27" s="85"/>
      <c r="DVL27" s="85"/>
      <c r="DVM27" s="85"/>
      <c r="DVN27" s="85"/>
      <c r="DVO27" s="85"/>
      <c r="DVP27" s="85"/>
      <c r="DVQ27" s="85"/>
      <c r="DVR27" s="85"/>
      <c r="DVS27" s="85"/>
      <c r="DVT27" s="85"/>
      <c r="DVU27" s="85"/>
      <c r="DVV27" s="85"/>
      <c r="DVW27" s="85"/>
      <c r="DVX27" s="85"/>
      <c r="DVY27" s="85"/>
      <c r="DVZ27" s="85"/>
      <c r="DWA27" s="85"/>
      <c r="DWB27" s="85"/>
      <c r="DWC27" s="85"/>
      <c r="DWD27" s="85"/>
      <c r="DWE27" s="85"/>
      <c r="DWF27" s="85"/>
      <c r="DWG27" s="85"/>
      <c r="DWH27" s="85"/>
      <c r="DWI27" s="85"/>
      <c r="DWJ27" s="85"/>
      <c r="DWK27" s="85"/>
      <c r="DWL27" s="85"/>
      <c r="DWM27" s="85"/>
      <c r="DWN27" s="85"/>
      <c r="DWO27" s="85"/>
      <c r="DWP27" s="85"/>
      <c r="DWQ27" s="85"/>
      <c r="DWR27" s="85"/>
      <c r="DWS27" s="85"/>
      <c r="DWT27" s="85"/>
      <c r="DWU27" s="85"/>
      <c r="DWV27" s="85"/>
      <c r="DWW27" s="85"/>
      <c r="DWX27" s="85"/>
      <c r="DWY27" s="85"/>
      <c r="DWZ27" s="85"/>
      <c r="DXA27" s="85"/>
      <c r="DXB27" s="85"/>
      <c r="DXC27" s="85"/>
      <c r="DXD27" s="85"/>
      <c r="DXE27" s="85"/>
      <c r="DXF27" s="85"/>
      <c r="DXG27" s="85"/>
      <c r="DXH27" s="85"/>
      <c r="DXI27" s="85"/>
      <c r="DXJ27" s="85"/>
      <c r="DXK27" s="85"/>
      <c r="DXL27" s="85"/>
      <c r="DXM27" s="85"/>
      <c r="DXN27" s="85"/>
      <c r="DXO27" s="85"/>
      <c r="DXP27" s="85"/>
      <c r="DXQ27" s="85"/>
      <c r="DXR27" s="85"/>
      <c r="DXS27" s="85"/>
      <c r="DXT27" s="85"/>
      <c r="DXU27" s="85"/>
      <c r="DXV27" s="85"/>
      <c r="DXW27" s="85"/>
      <c r="DXX27" s="85"/>
      <c r="DXY27" s="85"/>
      <c r="DXZ27" s="85"/>
      <c r="DYA27" s="85"/>
      <c r="DYB27" s="85"/>
      <c r="DYC27" s="85"/>
      <c r="DYD27" s="85"/>
      <c r="DYE27" s="85"/>
      <c r="DYF27" s="85"/>
      <c r="DYG27" s="85"/>
      <c r="DYH27" s="85"/>
      <c r="DYI27" s="85"/>
      <c r="DYJ27" s="85"/>
      <c r="DYK27" s="85"/>
      <c r="DYL27" s="85"/>
      <c r="DYM27" s="85"/>
      <c r="DYN27" s="85"/>
      <c r="DYO27" s="85"/>
      <c r="DYP27" s="85"/>
      <c r="DYQ27" s="85"/>
      <c r="DYR27" s="85"/>
      <c r="DYS27" s="85"/>
      <c r="DYT27" s="85"/>
      <c r="DYU27" s="85"/>
      <c r="DYV27" s="85"/>
      <c r="DYW27" s="85"/>
      <c r="DYX27" s="85"/>
      <c r="DYY27" s="85"/>
      <c r="DYZ27" s="85"/>
      <c r="DZA27" s="85"/>
      <c r="DZB27" s="85"/>
      <c r="DZC27" s="85"/>
      <c r="DZD27" s="85"/>
      <c r="DZE27" s="85"/>
      <c r="DZF27" s="85"/>
      <c r="DZG27" s="85"/>
      <c r="DZH27" s="85"/>
      <c r="DZI27" s="85"/>
      <c r="DZJ27" s="85"/>
      <c r="DZK27" s="85"/>
      <c r="DZL27" s="85"/>
      <c r="DZM27" s="85"/>
      <c r="DZN27" s="85"/>
      <c r="DZO27" s="85"/>
      <c r="DZP27" s="85"/>
      <c r="DZQ27" s="85"/>
      <c r="DZR27" s="85"/>
      <c r="DZS27" s="85"/>
      <c r="DZT27" s="85"/>
      <c r="DZU27" s="85"/>
      <c r="DZV27" s="85"/>
      <c r="DZW27" s="85"/>
      <c r="DZX27" s="85"/>
      <c r="DZY27" s="85"/>
      <c r="DZZ27" s="85"/>
      <c r="EAA27" s="85"/>
      <c r="EAB27" s="85"/>
      <c r="EAC27" s="85"/>
      <c r="EAD27" s="85"/>
      <c r="EAE27" s="85"/>
      <c r="EAF27" s="85"/>
      <c r="EAG27" s="85"/>
      <c r="EAH27" s="85"/>
      <c r="EAI27" s="85"/>
      <c r="EAJ27" s="85"/>
      <c r="EAK27" s="85"/>
      <c r="EAL27" s="85"/>
      <c r="EAM27" s="85"/>
      <c r="EAN27" s="85"/>
      <c r="EAO27" s="85"/>
      <c r="EAP27" s="85"/>
      <c r="EAQ27" s="85"/>
      <c r="EAR27" s="85"/>
      <c r="EAS27" s="85"/>
      <c r="EAT27" s="85"/>
      <c r="EAU27" s="85"/>
      <c r="EAV27" s="85"/>
      <c r="EAW27" s="85"/>
      <c r="EAX27" s="85"/>
      <c r="EAY27" s="85"/>
      <c r="EAZ27" s="85"/>
      <c r="EBA27" s="85"/>
      <c r="EBB27" s="85"/>
      <c r="EBC27" s="85"/>
      <c r="EBD27" s="85"/>
      <c r="EBE27" s="85"/>
      <c r="EBF27" s="85"/>
      <c r="EBG27" s="85"/>
      <c r="EBH27" s="85"/>
      <c r="EBI27" s="85"/>
      <c r="EBJ27" s="85"/>
      <c r="EBK27" s="85"/>
      <c r="EBL27" s="85"/>
      <c r="EBM27" s="85"/>
      <c r="EBN27" s="85"/>
      <c r="EBO27" s="85"/>
      <c r="EBP27" s="85"/>
      <c r="EBQ27" s="85"/>
      <c r="EBR27" s="85"/>
      <c r="EBS27" s="85"/>
      <c r="EBT27" s="85"/>
      <c r="EBU27" s="85"/>
      <c r="EBV27" s="85"/>
      <c r="EBW27" s="85"/>
      <c r="EBX27" s="85"/>
      <c r="EBY27" s="85"/>
      <c r="EBZ27" s="85"/>
      <c r="ECA27" s="85"/>
      <c r="ECB27" s="85"/>
      <c r="ECC27" s="85"/>
      <c r="ECD27" s="85"/>
      <c r="ECE27" s="85"/>
      <c r="ECF27" s="85"/>
      <c r="ECG27" s="85"/>
      <c r="ECH27" s="85"/>
      <c r="ECI27" s="85"/>
      <c r="ECJ27" s="85"/>
      <c r="ECK27" s="85"/>
      <c r="ECL27" s="85"/>
      <c r="ECM27" s="85"/>
      <c r="ECN27" s="85"/>
      <c r="ECO27" s="85"/>
      <c r="ECP27" s="85"/>
      <c r="ECQ27" s="85"/>
      <c r="ECR27" s="85"/>
      <c r="ECS27" s="85"/>
      <c r="ECT27" s="85"/>
      <c r="ECU27" s="85"/>
      <c r="ECV27" s="85"/>
      <c r="ECW27" s="85"/>
      <c r="ECX27" s="85"/>
      <c r="ECY27" s="85"/>
      <c r="ECZ27" s="85"/>
      <c r="EDA27" s="85"/>
      <c r="EDB27" s="85"/>
      <c r="EDC27" s="85"/>
      <c r="EDD27" s="85"/>
      <c r="EDE27" s="85"/>
      <c r="EDF27" s="85"/>
      <c r="EDG27" s="85"/>
      <c r="EDH27" s="85"/>
      <c r="EDI27" s="85"/>
      <c r="EDJ27" s="85"/>
      <c r="EDK27" s="85"/>
      <c r="EDL27" s="85"/>
      <c r="EDM27" s="85"/>
      <c r="EDN27" s="85"/>
      <c r="EDO27" s="85"/>
      <c r="EDP27" s="85"/>
      <c r="EDQ27" s="85"/>
      <c r="EDR27" s="85"/>
      <c r="EDS27" s="85"/>
      <c r="EDT27" s="85"/>
      <c r="EDU27" s="85"/>
      <c r="EDV27" s="85"/>
      <c r="EDW27" s="85"/>
      <c r="EDX27" s="85"/>
      <c r="EDY27" s="85"/>
      <c r="EDZ27" s="85"/>
      <c r="EEA27" s="85"/>
      <c r="EEB27" s="85"/>
      <c r="EEC27" s="85"/>
      <c r="EED27" s="85"/>
      <c r="EEE27" s="85"/>
      <c r="EEF27" s="85"/>
      <c r="EEG27" s="85"/>
      <c r="EEH27" s="85"/>
      <c r="EEI27" s="85"/>
      <c r="EEJ27" s="85"/>
      <c r="EEK27" s="85"/>
      <c r="EEL27" s="85"/>
      <c r="EEM27" s="85"/>
      <c r="EEN27" s="85"/>
      <c r="EEO27" s="85"/>
      <c r="EEP27" s="85"/>
      <c r="EEQ27" s="85"/>
      <c r="EER27" s="85"/>
      <c r="EES27" s="85"/>
      <c r="EET27" s="85"/>
      <c r="EEU27" s="85"/>
      <c r="EEV27" s="85"/>
      <c r="EEW27" s="85"/>
      <c r="EEX27" s="85"/>
      <c r="EEY27" s="85"/>
      <c r="EEZ27" s="85"/>
      <c r="EFA27" s="85"/>
      <c r="EFB27" s="85"/>
      <c r="EFC27" s="85"/>
      <c r="EFD27" s="85"/>
      <c r="EFE27" s="85"/>
      <c r="EFF27" s="85"/>
      <c r="EFG27" s="85"/>
      <c r="EFH27" s="85"/>
      <c r="EFI27" s="85"/>
      <c r="EFJ27" s="85"/>
      <c r="EFK27" s="85"/>
      <c r="EFL27" s="85"/>
      <c r="EFM27" s="85"/>
      <c r="EFN27" s="85"/>
      <c r="EFO27" s="85"/>
      <c r="EFP27" s="85"/>
      <c r="EFQ27" s="85"/>
      <c r="EFR27" s="85"/>
      <c r="EFS27" s="85"/>
      <c r="EFT27" s="85"/>
      <c r="EFU27" s="85"/>
      <c r="EFV27" s="85"/>
      <c r="EFW27" s="85"/>
      <c r="EFX27" s="85"/>
      <c r="EFY27" s="85"/>
      <c r="EFZ27" s="85"/>
      <c r="EGA27" s="85"/>
      <c r="EGB27" s="85"/>
      <c r="EGC27" s="85"/>
      <c r="EGD27" s="85"/>
      <c r="EGE27" s="85"/>
      <c r="EGF27" s="85"/>
      <c r="EGG27" s="85"/>
      <c r="EGH27" s="85"/>
      <c r="EGI27" s="85"/>
      <c r="EGJ27" s="85"/>
      <c r="EGK27" s="85"/>
      <c r="EGL27" s="85"/>
      <c r="EGM27" s="85"/>
      <c r="EGN27" s="85"/>
      <c r="EGO27" s="85"/>
      <c r="EGP27" s="85"/>
      <c r="EGQ27" s="85"/>
      <c r="EGR27" s="85"/>
      <c r="EGS27" s="85"/>
      <c r="EGT27" s="85"/>
      <c r="EGU27" s="85"/>
      <c r="EGV27" s="85"/>
      <c r="EGW27" s="85"/>
      <c r="EGX27" s="85"/>
      <c r="EGY27" s="85"/>
      <c r="EGZ27" s="85"/>
      <c r="EHA27" s="85"/>
      <c r="EHB27" s="85"/>
      <c r="EHC27" s="85"/>
      <c r="EHD27" s="85"/>
      <c r="EHE27" s="85"/>
      <c r="EHF27" s="85"/>
      <c r="EHG27" s="85"/>
      <c r="EHH27" s="85"/>
      <c r="EHI27" s="85"/>
      <c r="EHJ27" s="85"/>
      <c r="EHK27" s="85"/>
      <c r="EHL27" s="85"/>
      <c r="EHM27" s="85"/>
      <c r="EHN27" s="85"/>
      <c r="EHO27" s="85"/>
      <c r="EHP27" s="85"/>
      <c r="EHQ27" s="85"/>
      <c r="EHR27" s="85"/>
      <c r="EHS27" s="85"/>
      <c r="EHT27" s="85"/>
      <c r="EHU27" s="85"/>
      <c r="EHV27" s="85"/>
      <c r="EHW27" s="85"/>
      <c r="EHX27" s="85"/>
      <c r="EHY27" s="85"/>
      <c r="EHZ27" s="85"/>
      <c r="EIA27" s="85"/>
      <c r="EIB27" s="85"/>
      <c r="EIC27" s="85"/>
      <c r="EID27" s="85"/>
      <c r="EIE27" s="85"/>
      <c r="EIF27" s="85"/>
      <c r="EIG27" s="85"/>
      <c r="EIH27" s="85"/>
      <c r="EII27" s="85"/>
      <c r="EIJ27" s="85"/>
      <c r="EIK27" s="85"/>
      <c r="EIL27" s="85"/>
      <c r="EIM27" s="85"/>
      <c r="EIN27" s="85"/>
      <c r="EIO27" s="85"/>
      <c r="EIP27" s="85"/>
      <c r="EIQ27" s="85"/>
      <c r="EIR27" s="85"/>
      <c r="EIS27" s="85"/>
      <c r="EIT27" s="85"/>
      <c r="EIU27" s="85"/>
      <c r="EIV27" s="85"/>
      <c r="EIW27" s="85"/>
      <c r="EIX27" s="85"/>
      <c r="EIY27" s="85"/>
      <c r="EIZ27" s="85"/>
      <c r="EJA27" s="85"/>
      <c r="EJB27" s="85"/>
      <c r="EJC27" s="85"/>
      <c r="EJD27" s="85"/>
      <c r="EJE27" s="85"/>
      <c r="EJF27" s="85"/>
      <c r="EJG27" s="85"/>
      <c r="EJH27" s="85"/>
      <c r="EJI27" s="85"/>
      <c r="EJJ27" s="85"/>
      <c r="EJK27" s="85"/>
      <c r="EJL27" s="85"/>
      <c r="EJM27" s="85"/>
      <c r="EJN27" s="85"/>
      <c r="EJO27" s="85"/>
      <c r="EJP27" s="85"/>
      <c r="EJQ27" s="85"/>
      <c r="EJR27" s="85"/>
      <c r="EJS27" s="85"/>
      <c r="EJT27" s="85"/>
      <c r="EJU27" s="85"/>
      <c r="EJV27" s="85"/>
      <c r="EJW27" s="85"/>
      <c r="EJX27" s="85"/>
      <c r="EJY27" s="85"/>
      <c r="EJZ27" s="85"/>
      <c r="EKA27" s="85"/>
      <c r="EKB27" s="85"/>
      <c r="EKC27" s="85"/>
      <c r="EKD27" s="85"/>
      <c r="EKE27" s="85"/>
      <c r="EKF27" s="85"/>
      <c r="EKG27" s="85"/>
      <c r="EKH27" s="85"/>
      <c r="EKI27" s="85"/>
      <c r="EKJ27" s="85"/>
      <c r="EKK27" s="85"/>
      <c r="EKL27" s="85"/>
      <c r="EKM27" s="85"/>
      <c r="EKN27" s="85"/>
      <c r="EKO27" s="85"/>
      <c r="EKP27" s="85"/>
      <c r="EKQ27" s="85"/>
      <c r="EKR27" s="85"/>
      <c r="EKS27" s="85"/>
      <c r="EKT27" s="85"/>
      <c r="EKU27" s="85"/>
      <c r="EKV27" s="85"/>
      <c r="EKW27" s="85"/>
      <c r="EKX27" s="85"/>
      <c r="EKY27" s="85"/>
      <c r="EKZ27" s="85"/>
      <c r="ELA27" s="85"/>
      <c r="ELB27" s="85"/>
      <c r="ELC27" s="85"/>
      <c r="ELD27" s="85"/>
      <c r="ELE27" s="85"/>
      <c r="ELF27" s="85"/>
      <c r="ELG27" s="85"/>
      <c r="ELH27" s="85"/>
      <c r="ELI27" s="85"/>
      <c r="ELJ27" s="85"/>
      <c r="ELK27" s="85"/>
      <c r="ELL27" s="85"/>
      <c r="ELM27" s="85"/>
      <c r="ELN27" s="85"/>
      <c r="ELO27" s="85"/>
      <c r="ELP27" s="85"/>
      <c r="ELQ27" s="85"/>
      <c r="ELR27" s="85"/>
      <c r="ELS27" s="85"/>
      <c r="ELT27" s="85"/>
      <c r="ELU27" s="85"/>
      <c r="ELV27" s="85"/>
      <c r="ELW27" s="85"/>
      <c r="ELX27" s="85"/>
      <c r="ELY27" s="85"/>
      <c r="ELZ27" s="85"/>
      <c r="EMA27" s="85"/>
      <c r="EMB27" s="85"/>
      <c r="EMC27" s="85"/>
      <c r="EMD27" s="85"/>
      <c r="EME27" s="85"/>
      <c r="EMF27" s="85"/>
      <c r="EMG27" s="85"/>
      <c r="EMH27" s="85"/>
      <c r="EMI27" s="85"/>
      <c r="EMJ27" s="85"/>
      <c r="EMK27" s="85"/>
      <c r="EML27" s="85"/>
      <c r="EMM27" s="85"/>
      <c r="EMN27" s="85"/>
      <c r="EMO27" s="85"/>
      <c r="EMP27" s="85"/>
      <c r="EMQ27" s="85"/>
      <c r="EMR27" s="85"/>
      <c r="EMS27" s="85"/>
      <c r="EMT27" s="85"/>
      <c r="EMU27" s="85"/>
      <c r="EMV27" s="85"/>
      <c r="EMW27" s="85"/>
      <c r="EMX27" s="85"/>
      <c r="EMY27" s="85"/>
      <c r="EMZ27" s="85"/>
      <c r="ENA27" s="85"/>
      <c r="ENB27" s="85"/>
      <c r="ENC27" s="85"/>
      <c r="END27" s="85"/>
      <c r="ENE27" s="85"/>
      <c r="ENF27" s="85"/>
      <c r="ENG27" s="85"/>
      <c r="ENH27" s="85"/>
      <c r="ENI27" s="85"/>
      <c r="ENJ27" s="85"/>
      <c r="ENK27" s="85"/>
      <c r="ENL27" s="85"/>
      <c r="ENM27" s="85"/>
      <c r="ENN27" s="85"/>
      <c r="ENO27" s="85"/>
      <c r="ENP27" s="85"/>
      <c r="ENQ27" s="85"/>
      <c r="ENR27" s="85"/>
      <c r="ENS27" s="85"/>
      <c r="ENT27" s="85"/>
      <c r="ENU27" s="85"/>
      <c r="ENV27" s="85"/>
      <c r="ENW27" s="85"/>
      <c r="ENX27" s="85"/>
      <c r="ENY27" s="85"/>
      <c r="ENZ27" s="85"/>
      <c r="EOA27" s="85"/>
      <c r="EOB27" s="85"/>
      <c r="EOC27" s="85"/>
      <c r="EOD27" s="85"/>
      <c r="EOE27" s="85"/>
      <c r="EOF27" s="85"/>
      <c r="EOG27" s="85"/>
      <c r="EOH27" s="85"/>
      <c r="EOI27" s="85"/>
      <c r="EOJ27" s="85"/>
      <c r="EOK27" s="85"/>
      <c r="EOL27" s="85"/>
      <c r="EOM27" s="85"/>
      <c r="EON27" s="85"/>
      <c r="EOO27" s="85"/>
      <c r="EOP27" s="85"/>
      <c r="EOQ27" s="85"/>
      <c r="EOR27" s="85"/>
      <c r="EOS27" s="85"/>
      <c r="EOT27" s="85"/>
      <c r="EOU27" s="85"/>
      <c r="EOV27" s="85"/>
      <c r="EOW27" s="85"/>
      <c r="EOX27" s="85"/>
      <c r="EOY27" s="85"/>
      <c r="EOZ27" s="85"/>
      <c r="EPA27" s="85"/>
      <c r="EPB27" s="85"/>
      <c r="EPC27" s="85"/>
      <c r="EPD27" s="85"/>
      <c r="EPE27" s="85"/>
      <c r="EPF27" s="85"/>
      <c r="EPG27" s="85"/>
      <c r="EPH27" s="85"/>
      <c r="EPI27" s="85"/>
      <c r="EPJ27" s="85"/>
      <c r="EPK27" s="85"/>
      <c r="EPL27" s="85"/>
      <c r="EPM27" s="85"/>
      <c r="EPN27" s="85"/>
      <c r="EPO27" s="85"/>
      <c r="EPP27" s="85"/>
      <c r="EPQ27" s="85"/>
      <c r="EPR27" s="85"/>
      <c r="EPS27" s="85"/>
      <c r="EPT27" s="85"/>
      <c r="EPU27" s="85"/>
      <c r="EPV27" s="85"/>
      <c r="EPW27" s="85"/>
      <c r="EPX27" s="85"/>
      <c r="EPY27" s="85"/>
      <c r="EPZ27" s="85"/>
      <c r="EQA27" s="85"/>
      <c r="EQB27" s="85"/>
      <c r="EQC27" s="85"/>
      <c r="EQD27" s="85"/>
      <c r="EQE27" s="85"/>
      <c r="EQF27" s="85"/>
      <c r="EQG27" s="85"/>
      <c r="EQH27" s="85"/>
      <c r="EQI27" s="85"/>
      <c r="EQJ27" s="85"/>
      <c r="EQK27" s="85"/>
      <c r="EQL27" s="85"/>
      <c r="EQM27" s="85"/>
      <c r="EQN27" s="85"/>
      <c r="EQO27" s="85"/>
      <c r="EQP27" s="85"/>
      <c r="EQQ27" s="85"/>
      <c r="EQR27" s="85"/>
      <c r="EQS27" s="85"/>
      <c r="EQT27" s="85"/>
      <c r="EQU27" s="85"/>
      <c r="EQV27" s="85"/>
      <c r="EQW27" s="85"/>
      <c r="EQX27" s="85"/>
      <c r="EQY27" s="85"/>
      <c r="EQZ27" s="85"/>
      <c r="ERA27" s="85"/>
      <c r="ERB27" s="85"/>
      <c r="ERC27" s="85"/>
      <c r="ERD27" s="85"/>
      <c r="ERE27" s="85"/>
      <c r="ERF27" s="85"/>
      <c r="ERG27" s="85"/>
      <c r="ERH27" s="85"/>
      <c r="ERI27" s="85"/>
      <c r="ERJ27" s="85"/>
      <c r="ERK27" s="85"/>
      <c r="ERL27" s="85"/>
      <c r="ERM27" s="85"/>
      <c r="ERN27" s="85"/>
      <c r="ERO27" s="85"/>
      <c r="ERP27" s="85"/>
      <c r="ERQ27" s="85"/>
      <c r="ERR27" s="85"/>
      <c r="ERS27" s="85"/>
      <c r="ERT27" s="85"/>
      <c r="ERU27" s="85"/>
      <c r="ERV27" s="85"/>
      <c r="ERW27" s="85"/>
      <c r="ERX27" s="85"/>
      <c r="ERY27" s="85"/>
      <c r="ERZ27" s="85"/>
      <c r="ESA27" s="85"/>
      <c r="ESB27" s="85"/>
      <c r="ESC27" s="85"/>
      <c r="ESD27" s="85"/>
      <c r="ESE27" s="85"/>
      <c r="ESF27" s="85"/>
      <c r="ESG27" s="85"/>
      <c r="ESH27" s="85"/>
      <c r="ESI27" s="85"/>
      <c r="ESJ27" s="85"/>
      <c r="ESK27" s="85"/>
      <c r="ESL27" s="85"/>
      <c r="ESM27" s="85"/>
      <c r="ESN27" s="85"/>
      <c r="ESO27" s="85"/>
      <c r="ESP27" s="85"/>
      <c r="ESQ27" s="85"/>
      <c r="ESR27" s="85"/>
      <c r="ESS27" s="85"/>
      <c r="EST27" s="85"/>
      <c r="ESU27" s="85"/>
      <c r="ESV27" s="85"/>
      <c r="ESW27" s="85"/>
      <c r="ESX27" s="85"/>
      <c r="ESY27" s="85"/>
      <c r="ESZ27" s="85"/>
      <c r="ETA27" s="85"/>
      <c r="ETB27" s="85"/>
      <c r="ETC27" s="85"/>
      <c r="ETD27" s="85"/>
      <c r="ETE27" s="85"/>
      <c r="ETF27" s="85"/>
      <c r="ETG27" s="85"/>
      <c r="ETH27" s="85"/>
      <c r="ETI27" s="85"/>
      <c r="ETJ27" s="85"/>
      <c r="ETK27" s="85"/>
      <c r="ETL27" s="85"/>
      <c r="ETM27" s="85"/>
      <c r="ETN27" s="85"/>
      <c r="ETO27" s="85"/>
      <c r="ETP27" s="85"/>
      <c r="ETQ27" s="85"/>
      <c r="ETR27" s="85"/>
      <c r="ETS27" s="85"/>
      <c r="ETT27" s="85"/>
      <c r="ETU27" s="85"/>
      <c r="ETV27" s="85"/>
      <c r="ETW27" s="85"/>
      <c r="ETX27" s="85"/>
      <c r="ETY27" s="85"/>
      <c r="ETZ27" s="85"/>
      <c r="EUA27" s="85"/>
      <c r="EUB27" s="85"/>
      <c r="EUC27" s="85"/>
      <c r="EUD27" s="85"/>
      <c r="EUE27" s="85"/>
      <c r="EUF27" s="85"/>
      <c r="EUG27" s="85"/>
      <c r="EUH27" s="85"/>
      <c r="EUI27" s="85"/>
      <c r="EUJ27" s="85"/>
      <c r="EUK27" s="85"/>
      <c r="EUL27" s="85"/>
      <c r="EUM27" s="85"/>
      <c r="EUN27" s="85"/>
      <c r="EUO27" s="85"/>
      <c r="EUP27" s="85"/>
      <c r="EUQ27" s="85"/>
      <c r="EUR27" s="85"/>
      <c r="EUS27" s="85"/>
      <c r="EUT27" s="85"/>
      <c r="EUU27" s="85"/>
      <c r="EUV27" s="85"/>
      <c r="EUW27" s="85"/>
      <c r="EUX27" s="85"/>
      <c r="EUY27" s="85"/>
      <c r="EUZ27" s="85"/>
      <c r="EVA27" s="85"/>
      <c r="EVB27" s="85"/>
      <c r="EVC27" s="85"/>
      <c r="EVD27" s="85"/>
      <c r="EVE27" s="85"/>
      <c r="EVF27" s="85"/>
      <c r="EVG27" s="85"/>
      <c r="EVH27" s="85"/>
      <c r="EVI27" s="85"/>
      <c r="EVJ27" s="85"/>
      <c r="EVK27" s="85"/>
      <c r="EVL27" s="85"/>
      <c r="EVM27" s="85"/>
      <c r="EVN27" s="85"/>
      <c r="EVO27" s="85"/>
      <c r="EVP27" s="85"/>
      <c r="EVQ27" s="85"/>
      <c r="EVR27" s="85"/>
      <c r="EVS27" s="85"/>
      <c r="EVT27" s="85"/>
      <c r="EVU27" s="85"/>
      <c r="EVV27" s="85"/>
      <c r="EVW27" s="85"/>
      <c r="EVX27" s="85"/>
      <c r="EVY27" s="85"/>
      <c r="EVZ27" s="85"/>
      <c r="EWA27" s="85"/>
      <c r="EWB27" s="85"/>
      <c r="EWC27" s="85"/>
      <c r="EWD27" s="85"/>
      <c r="EWE27" s="85"/>
      <c r="EWF27" s="85"/>
      <c r="EWG27" s="85"/>
      <c r="EWH27" s="85"/>
      <c r="EWI27" s="85"/>
      <c r="EWJ27" s="85"/>
      <c r="EWK27" s="85"/>
      <c r="EWL27" s="85"/>
      <c r="EWM27" s="85"/>
      <c r="EWN27" s="85"/>
      <c r="EWO27" s="85"/>
      <c r="EWP27" s="85"/>
      <c r="EWQ27" s="85"/>
      <c r="EWR27" s="85"/>
      <c r="EWS27" s="85"/>
      <c r="EWT27" s="85"/>
      <c r="EWU27" s="85"/>
      <c r="EWV27" s="85"/>
      <c r="EWW27" s="85"/>
      <c r="EWX27" s="85"/>
      <c r="EWY27" s="85"/>
      <c r="EWZ27" s="85"/>
      <c r="EXA27" s="85"/>
      <c r="EXB27" s="85"/>
      <c r="EXC27" s="85"/>
      <c r="EXD27" s="85"/>
      <c r="EXE27" s="85"/>
      <c r="EXF27" s="85"/>
      <c r="EXG27" s="85"/>
      <c r="EXH27" s="85"/>
      <c r="EXI27" s="85"/>
      <c r="EXJ27" s="85"/>
      <c r="EXK27" s="85"/>
      <c r="EXL27" s="85"/>
      <c r="EXM27" s="85"/>
      <c r="EXN27" s="85"/>
      <c r="EXO27" s="85"/>
      <c r="EXP27" s="85"/>
      <c r="EXQ27" s="85"/>
      <c r="EXR27" s="85"/>
      <c r="EXS27" s="85"/>
      <c r="EXT27" s="85"/>
      <c r="EXU27" s="85"/>
      <c r="EXV27" s="85"/>
      <c r="EXW27" s="85"/>
      <c r="EXX27" s="85"/>
      <c r="EXY27" s="85"/>
      <c r="EXZ27" s="85"/>
      <c r="EYA27" s="85"/>
      <c r="EYB27" s="85"/>
      <c r="EYC27" s="85"/>
      <c r="EYD27" s="85"/>
      <c r="EYE27" s="85"/>
      <c r="EYF27" s="85"/>
      <c r="EYG27" s="85"/>
      <c r="EYH27" s="85"/>
      <c r="EYI27" s="85"/>
      <c r="EYJ27" s="85"/>
      <c r="EYK27" s="85"/>
      <c r="EYL27" s="85"/>
      <c r="EYM27" s="85"/>
      <c r="EYN27" s="85"/>
      <c r="EYO27" s="85"/>
      <c r="EYP27" s="85"/>
      <c r="EYQ27" s="85"/>
      <c r="EYR27" s="85"/>
      <c r="EYS27" s="85"/>
      <c r="EYT27" s="85"/>
      <c r="EYU27" s="85"/>
      <c r="EYV27" s="85"/>
      <c r="EYW27" s="85"/>
      <c r="EYX27" s="85"/>
      <c r="EYY27" s="85"/>
      <c r="EYZ27" s="85"/>
      <c r="EZA27" s="85"/>
      <c r="EZB27" s="85"/>
      <c r="EZC27" s="85"/>
      <c r="EZD27" s="85"/>
      <c r="EZE27" s="85"/>
      <c r="EZF27" s="85"/>
      <c r="EZG27" s="85"/>
      <c r="EZH27" s="85"/>
      <c r="EZI27" s="85"/>
      <c r="EZJ27" s="85"/>
      <c r="EZK27" s="85"/>
      <c r="EZL27" s="85"/>
      <c r="EZM27" s="85"/>
      <c r="EZN27" s="85"/>
      <c r="EZO27" s="85"/>
      <c r="EZP27" s="85"/>
      <c r="EZQ27" s="85"/>
      <c r="EZR27" s="85"/>
      <c r="EZS27" s="85"/>
      <c r="EZT27" s="85"/>
      <c r="EZU27" s="85"/>
      <c r="EZV27" s="85"/>
      <c r="EZW27" s="85"/>
      <c r="EZX27" s="85"/>
      <c r="EZY27" s="85"/>
      <c r="EZZ27" s="85"/>
      <c r="FAA27" s="85"/>
      <c r="FAB27" s="85"/>
      <c r="FAC27" s="85"/>
      <c r="FAD27" s="85"/>
      <c r="FAE27" s="85"/>
      <c r="FAF27" s="85"/>
      <c r="FAG27" s="85"/>
      <c r="FAH27" s="85"/>
      <c r="FAI27" s="85"/>
      <c r="FAJ27" s="85"/>
      <c r="FAK27" s="85"/>
      <c r="FAL27" s="85"/>
      <c r="FAM27" s="85"/>
      <c r="FAN27" s="85"/>
      <c r="FAO27" s="85"/>
      <c r="FAP27" s="85"/>
      <c r="FAQ27" s="85"/>
      <c r="FAR27" s="85"/>
      <c r="FAS27" s="85"/>
      <c r="FAT27" s="85"/>
      <c r="FAU27" s="85"/>
      <c r="FAV27" s="85"/>
      <c r="FAW27" s="85"/>
      <c r="FAX27" s="85"/>
      <c r="FAY27" s="85"/>
      <c r="FAZ27" s="85"/>
      <c r="FBA27" s="85"/>
      <c r="FBB27" s="85"/>
      <c r="FBC27" s="85"/>
      <c r="FBD27" s="85"/>
      <c r="FBE27" s="85"/>
      <c r="FBF27" s="85"/>
      <c r="FBG27" s="85"/>
      <c r="FBH27" s="85"/>
      <c r="FBI27" s="85"/>
      <c r="FBJ27" s="85"/>
      <c r="FBK27" s="85"/>
      <c r="FBL27" s="85"/>
      <c r="FBM27" s="85"/>
      <c r="FBN27" s="85"/>
      <c r="FBO27" s="85"/>
      <c r="FBP27" s="85"/>
      <c r="FBQ27" s="85"/>
      <c r="FBR27" s="85"/>
      <c r="FBS27" s="85"/>
      <c r="FBT27" s="85"/>
      <c r="FBU27" s="85"/>
      <c r="FBV27" s="85"/>
      <c r="FBW27" s="85"/>
      <c r="FBX27" s="85"/>
      <c r="FBY27" s="85"/>
      <c r="FBZ27" s="85"/>
      <c r="FCA27" s="85"/>
      <c r="FCB27" s="85"/>
      <c r="FCC27" s="85"/>
      <c r="FCD27" s="85"/>
      <c r="FCE27" s="85"/>
      <c r="FCF27" s="85"/>
      <c r="FCG27" s="85"/>
      <c r="FCH27" s="85"/>
      <c r="FCI27" s="85"/>
      <c r="FCJ27" s="85"/>
      <c r="FCK27" s="85"/>
      <c r="FCL27" s="85"/>
      <c r="FCM27" s="85"/>
      <c r="FCN27" s="85"/>
      <c r="FCO27" s="85"/>
      <c r="FCP27" s="85"/>
      <c r="FCQ27" s="85"/>
      <c r="FCR27" s="85"/>
      <c r="FCS27" s="85"/>
      <c r="FCT27" s="85"/>
      <c r="FCU27" s="85"/>
      <c r="FCV27" s="85"/>
      <c r="FCW27" s="85"/>
      <c r="FCX27" s="85"/>
      <c r="FCY27" s="85"/>
      <c r="FCZ27" s="85"/>
      <c r="FDA27" s="85"/>
      <c r="FDB27" s="85"/>
      <c r="FDC27" s="85"/>
      <c r="FDD27" s="85"/>
      <c r="FDE27" s="85"/>
      <c r="FDF27" s="85"/>
      <c r="FDG27" s="85"/>
      <c r="FDH27" s="85"/>
      <c r="FDI27" s="85"/>
      <c r="FDJ27" s="85"/>
      <c r="FDK27" s="85"/>
      <c r="FDL27" s="85"/>
      <c r="FDM27" s="85"/>
      <c r="FDN27" s="85"/>
      <c r="FDO27" s="85"/>
      <c r="FDP27" s="85"/>
      <c r="FDQ27" s="85"/>
      <c r="FDR27" s="85"/>
      <c r="FDS27" s="85"/>
      <c r="FDT27" s="85"/>
      <c r="FDU27" s="85"/>
      <c r="FDV27" s="85"/>
      <c r="FDW27" s="85"/>
      <c r="FDX27" s="85"/>
      <c r="FDY27" s="85"/>
      <c r="FDZ27" s="85"/>
      <c r="FEA27" s="85"/>
      <c r="FEB27" s="85"/>
      <c r="FEC27" s="85"/>
      <c r="FED27" s="85"/>
      <c r="FEE27" s="85"/>
      <c r="FEF27" s="85"/>
      <c r="FEG27" s="85"/>
      <c r="FEH27" s="85"/>
      <c r="FEI27" s="85"/>
      <c r="FEJ27" s="85"/>
      <c r="FEK27" s="85"/>
      <c r="FEL27" s="85"/>
      <c r="FEM27" s="85"/>
      <c r="FEN27" s="85"/>
      <c r="FEO27" s="85"/>
      <c r="FEP27" s="85"/>
      <c r="FEQ27" s="85"/>
      <c r="FER27" s="85"/>
      <c r="FES27" s="85"/>
      <c r="FET27" s="85"/>
      <c r="FEU27" s="85"/>
      <c r="FEV27" s="85"/>
      <c r="FEW27" s="85"/>
      <c r="FEX27" s="85"/>
      <c r="FEY27" s="85"/>
      <c r="FEZ27" s="85"/>
      <c r="FFA27" s="85"/>
      <c r="FFB27" s="85"/>
      <c r="FFC27" s="85"/>
      <c r="FFD27" s="85"/>
      <c r="FFE27" s="85"/>
      <c r="FFF27" s="85"/>
      <c r="FFG27" s="85"/>
      <c r="FFH27" s="85"/>
      <c r="FFI27" s="85"/>
      <c r="FFJ27" s="85"/>
      <c r="FFK27" s="85"/>
      <c r="FFL27" s="85"/>
      <c r="FFM27" s="85"/>
      <c r="FFN27" s="85"/>
      <c r="FFO27" s="85"/>
      <c r="FFP27" s="85"/>
      <c r="FFQ27" s="85"/>
      <c r="FFR27" s="85"/>
      <c r="FFS27" s="85"/>
      <c r="FFT27" s="85"/>
      <c r="FFU27" s="85"/>
      <c r="FFV27" s="85"/>
      <c r="FFW27" s="85"/>
      <c r="FFX27" s="85"/>
      <c r="FFY27" s="85"/>
      <c r="FFZ27" s="85"/>
      <c r="FGA27" s="85"/>
      <c r="FGB27" s="85"/>
      <c r="FGC27" s="85"/>
      <c r="FGD27" s="85"/>
      <c r="FGE27" s="85"/>
      <c r="FGF27" s="85"/>
      <c r="FGG27" s="85"/>
      <c r="FGH27" s="85"/>
      <c r="FGI27" s="85"/>
      <c r="FGJ27" s="85"/>
      <c r="FGK27" s="85"/>
      <c r="FGL27" s="85"/>
      <c r="FGM27" s="85"/>
      <c r="FGN27" s="85"/>
      <c r="FGO27" s="85"/>
      <c r="FGP27" s="85"/>
      <c r="FGQ27" s="85"/>
      <c r="FGR27" s="85"/>
      <c r="FGS27" s="85"/>
      <c r="FGT27" s="85"/>
      <c r="FGU27" s="85"/>
      <c r="FGV27" s="85"/>
      <c r="FGW27" s="85"/>
      <c r="FGX27" s="85"/>
      <c r="FGY27" s="85"/>
      <c r="FGZ27" s="85"/>
      <c r="FHA27" s="85"/>
      <c r="FHB27" s="85"/>
      <c r="FHC27" s="85"/>
      <c r="FHD27" s="85"/>
      <c r="FHE27" s="85"/>
      <c r="FHF27" s="85"/>
      <c r="FHG27" s="85"/>
      <c r="FHH27" s="85"/>
      <c r="FHI27" s="85"/>
      <c r="FHJ27" s="85"/>
      <c r="FHK27" s="85"/>
      <c r="FHL27" s="85"/>
      <c r="FHM27" s="85"/>
      <c r="FHN27" s="85"/>
      <c r="FHO27" s="85"/>
      <c r="FHP27" s="85"/>
      <c r="FHQ27" s="85"/>
      <c r="FHR27" s="85"/>
      <c r="FHS27" s="85"/>
      <c r="FHT27" s="85"/>
      <c r="FHU27" s="85"/>
      <c r="FHV27" s="85"/>
      <c r="FHW27" s="85"/>
      <c r="FHX27" s="85"/>
      <c r="FHY27" s="85"/>
      <c r="FHZ27" s="85"/>
      <c r="FIA27" s="85"/>
      <c r="FIB27" s="85"/>
      <c r="FIC27" s="85"/>
      <c r="FID27" s="85"/>
      <c r="FIE27" s="85"/>
      <c r="FIF27" s="85"/>
      <c r="FIG27" s="85"/>
      <c r="FIH27" s="85"/>
      <c r="FII27" s="85"/>
      <c r="FIJ27" s="85"/>
      <c r="FIK27" s="85"/>
      <c r="FIL27" s="85"/>
      <c r="FIM27" s="85"/>
      <c r="FIN27" s="85"/>
      <c r="FIO27" s="85"/>
      <c r="FIP27" s="85"/>
      <c r="FIQ27" s="85"/>
      <c r="FIR27" s="85"/>
      <c r="FIS27" s="85"/>
      <c r="FIT27" s="85"/>
      <c r="FIU27" s="85"/>
      <c r="FIV27" s="85"/>
      <c r="FIW27" s="85"/>
      <c r="FIX27" s="85"/>
      <c r="FIY27" s="85"/>
      <c r="FIZ27" s="85"/>
      <c r="FJA27" s="85"/>
      <c r="FJB27" s="85"/>
      <c r="FJC27" s="85"/>
      <c r="FJD27" s="85"/>
      <c r="FJE27" s="85"/>
      <c r="FJF27" s="85"/>
      <c r="FJG27" s="85"/>
      <c r="FJH27" s="85"/>
      <c r="FJI27" s="85"/>
      <c r="FJJ27" s="85"/>
      <c r="FJK27" s="85"/>
      <c r="FJL27" s="85"/>
      <c r="FJM27" s="85"/>
      <c r="FJN27" s="85"/>
      <c r="FJO27" s="85"/>
      <c r="FJP27" s="85"/>
      <c r="FJQ27" s="85"/>
      <c r="FJR27" s="85"/>
      <c r="FJS27" s="85"/>
      <c r="FJT27" s="85"/>
      <c r="FJU27" s="85"/>
      <c r="FJV27" s="85"/>
      <c r="FJW27" s="85"/>
      <c r="FJX27" s="85"/>
      <c r="FJY27" s="85"/>
      <c r="FJZ27" s="85"/>
      <c r="FKA27" s="85"/>
      <c r="FKB27" s="85"/>
      <c r="FKC27" s="85"/>
      <c r="FKD27" s="85"/>
      <c r="FKE27" s="85"/>
      <c r="FKF27" s="85"/>
      <c r="FKG27" s="85"/>
      <c r="FKH27" s="85"/>
      <c r="FKI27" s="85"/>
      <c r="FKJ27" s="85"/>
      <c r="FKK27" s="85"/>
      <c r="FKL27" s="85"/>
      <c r="FKM27" s="85"/>
      <c r="FKN27" s="85"/>
      <c r="FKO27" s="85"/>
      <c r="FKP27" s="85"/>
      <c r="FKQ27" s="85"/>
      <c r="FKR27" s="85"/>
      <c r="FKS27" s="85"/>
      <c r="FKT27" s="85"/>
      <c r="FKU27" s="85"/>
      <c r="FKV27" s="85"/>
      <c r="FKW27" s="85"/>
      <c r="FKX27" s="85"/>
      <c r="FKY27" s="85"/>
      <c r="FKZ27" s="85"/>
      <c r="FLA27" s="85"/>
      <c r="FLB27" s="85"/>
      <c r="FLC27" s="85"/>
      <c r="FLD27" s="85"/>
      <c r="FLE27" s="85"/>
      <c r="FLF27" s="85"/>
      <c r="FLG27" s="85"/>
      <c r="FLH27" s="85"/>
      <c r="FLI27" s="85"/>
      <c r="FLJ27" s="85"/>
      <c r="FLK27" s="85"/>
      <c r="FLL27" s="85"/>
      <c r="FLM27" s="85"/>
      <c r="FLN27" s="85"/>
      <c r="FLO27" s="85"/>
      <c r="FLP27" s="85"/>
      <c r="FLQ27" s="85"/>
      <c r="FLR27" s="85"/>
      <c r="FLS27" s="85"/>
      <c r="FLT27" s="85"/>
      <c r="FLU27" s="85"/>
      <c r="FLV27" s="85"/>
      <c r="FLW27" s="85"/>
      <c r="FLX27" s="85"/>
      <c r="FLY27" s="85"/>
      <c r="FLZ27" s="85"/>
      <c r="FMA27" s="85"/>
      <c r="FMB27" s="85"/>
      <c r="FMC27" s="85"/>
      <c r="FMD27" s="85"/>
      <c r="FME27" s="85"/>
      <c r="FMF27" s="85"/>
      <c r="FMG27" s="85"/>
      <c r="FMH27" s="85"/>
      <c r="FMI27" s="85"/>
      <c r="FMJ27" s="85"/>
      <c r="FMK27" s="85"/>
      <c r="FML27" s="85"/>
      <c r="FMM27" s="85"/>
      <c r="FMN27" s="85"/>
      <c r="FMO27" s="85"/>
      <c r="FMP27" s="85"/>
      <c r="FMQ27" s="85"/>
      <c r="FMR27" s="85"/>
      <c r="FMS27" s="85"/>
      <c r="FMT27" s="85"/>
      <c r="FMU27" s="85"/>
      <c r="FMV27" s="85"/>
      <c r="FMW27" s="85"/>
      <c r="FMX27" s="85"/>
      <c r="FMY27" s="85"/>
      <c r="FMZ27" s="85"/>
      <c r="FNA27" s="85"/>
      <c r="FNB27" s="85"/>
      <c r="FNC27" s="85"/>
      <c r="FND27" s="85"/>
      <c r="FNE27" s="85"/>
      <c r="FNF27" s="85"/>
      <c r="FNG27" s="85"/>
      <c r="FNH27" s="85"/>
      <c r="FNI27" s="85"/>
      <c r="FNJ27" s="85"/>
      <c r="FNK27" s="85"/>
      <c r="FNL27" s="85"/>
      <c r="FNM27" s="85"/>
      <c r="FNN27" s="85"/>
      <c r="FNO27" s="85"/>
      <c r="FNP27" s="85"/>
      <c r="FNQ27" s="85"/>
      <c r="FNR27" s="85"/>
      <c r="FNS27" s="85"/>
      <c r="FNT27" s="85"/>
      <c r="FNU27" s="85"/>
      <c r="FNV27" s="85"/>
      <c r="FNW27" s="85"/>
      <c r="FNX27" s="85"/>
      <c r="FNY27" s="85"/>
      <c r="FNZ27" s="85"/>
      <c r="FOA27" s="85"/>
      <c r="FOB27" s="85"/>
      <c r="FOC27" s="85"/>
      <c r="FOD27" s="85"/>
      <c r="FOE27" s="85"/>
      <c r="FOF27" s="85"/>
      <c r="FOG27" s="85"/>
      <c r="FOH27" s="85"/>
      <c r="FOI27" s="85"/>
      <c r="FOJ27" s="85"/>
      <c r="FOK27" s="85"/>
      <c r="FOL27" s="85"/>
      <c r="FOM27" s="85"/>
      <c r="FON27" s="85"/>
      <c r="FOO27" s="85"/>
      <c r="FOP27" s="85"/>
      <c r="FOQ27" s="85"/>
      <c r="FOR27" s="85"/>
      <c r="FOS27" s="85"/>
      <c r="FOT27" s="85"/>
      <c r="FOU27" s="85"/>
      <c r="FOV27" s="85"/>
      <c r="FOW27" s="85"/>
      <c r="FOX27" s="85"/>
      <c r="FOY27" s="85"/>
      <c r="FOZ27" s="85"/>
      <c r="FPA27" s="85"/>
      <c r="FPB27" s="85"/>
      <c r="FPC27" s="85"/>
      <c r="FPD27" s="85"/>
      <c r="FPE27" s="85"/>
      <c r="FPF27" s="85"/>
      <c r="FPG27" s="85"/>
      <c r="FPH27" s="85"/>
      <c r="FPI27" s="85"/>
      <c r="FPJ27" s="85"/>
      <c r="FPK27" s="85"/>
      <c r="FPL27" s="85"/>
      <c r="FPM27" s="85"/>
      <c r="FPN27" s="85"/>
      <c r="FPO27" s="85"/>
      <c r="FPP27" s="85"/>
      <c r="FPQ27" s="85"/>
      <c r="FPR27" s="85"/>
      <c r="FPS27" s="85"/>
      <c r="FPT27" s="85"/>
      <c r="FPU27" s="85"/>
      <c r="FPV27" s="85"/>
      <c r="FPW27" s="85"/>
      <c r="FPX27" s="85"/>
      <c r="FPY27" s="85"/>
      <c r="FPZ27" s="85"/>
      <c r="FQA27" s="85"/>
      <c r="FQB27" s="85"/>
      <c r="FQC27" s="85"/>
      <c r="FQD27" s="85"/>
      <c r="FQE27" s="85"/>
      <c r="FQF27" s="85"/>
      <c r="FQG27" s="85"/>
      <c r="FQH27" s="85"/>
      <c r="FQI27" s="85"/>
      <c r="FQJ27" s="85"/>
      <c r="FQK27" s="85"/>
      <c r="FQL27" s="85"/>
      <c r="FQM27" s="85"/>
      <c r="FQN27" s="85"/>
      <c r="FQO27" s="85"/>
      <c r="FQP27" s="85"/>
      <c r="FQQ27" s="85"/>
      <c r="FQR27" s="85"/>
      <c r="FQS27" s="85"/>
      <c r="FQT27" s="85"/>
      <c r="FQU27" s="85"/>
      <c r="FQV27" s="85"/>
      <c r="FQW27" s="85"/>
      <c r="FQX27" s="85"/>
      <c r="FQY27" s="85"/>
      <c r="FQZ27" s="85"/>
      <c r="FRA27" s="85"/>
      <c r="FRB27" s="85"/>
      <c r="FRC27" s="85"/>
      <c r="FRD27" s="85"/>
      <c r="FRE27" s="85"/>
      <c r="FRF27" s="85"/>
      <c r="FRG27" s="85"/>
      <c r="FRH27" s="85"/>
      <c r="FRI27" s="85"/>
      <c r="FRJ27" s="85"/>
      <c r="FRK27" s="85"/>
      <c r="FRL27" s="85"/>
      <c r="FRM27" s="85"/>
      <c r="FRN27" s="85"/>
      <c r="FRO27" s="85"/>
      <c r="FRP27" s="85"/>
      <c r="FRQ27" s="85"/>
      <c r="FRR27" s="85"/>
      <c r="FRS27" s="85"/>
      <c r="FRT27" s="85"/>
      <c r="FRU27" s="85"/>
      <c r="FRV27" s="85"/>
      <c r="FRW27" s="85"/>
      <c r="FRX27" s="85"/>
      <c r="FRY27" s="85"/>
      <c r="FRZ27" s="85"/>
      <c r="FSA27" s="85"/>
      <c r="FSB27" s="85"/>
      <c r="FSC27" s="85"/>
      <c r="FSD27" s="85"/>
      <c r="FSE27" s="85"/>
      <c r="FSF27" s="85"/>
      <c r="FSG27" s="85"/>
      <c r="FSH27" s="85"/>
      <c r="FSI27" s="85"/>
      <c r="FSJ27" s="85"/>
      <c r="FSK27" s="85"/>
      <c r="FSL27" s="85"/>
      <c r="FSM27" s="85"/>
      <c r="FSN27" s="85"/>
      <c r="FSO27" s="85"/>
      <c r="FSP27" s="85"/>
      <c r="FSQ27" s="85"/>
      <c r="FSR27" s="85"/>
      <c r="FSS27" s="85"/>
      <c r="FST27" s="85"/>
      <c r="FSU27" s="85"/>
      <c r="FSV27" s="85"/>
      <c r="FSW27" s="85"/>
      <c r="FSX27" s="85"/>
      <c r="FSY27" s="85"/>
      <c r="FSZ27" s="85"/>
      <c r="FTA27" s="85"/>
      <c r="FTB27" s="85"/>
      <c r="FTC27" s="85"/>
      <c r="FTD27" s="85"/>
      <c r="FTE27" s="85"/>
      <c r="FTF27" s="85"/>
      <c r="FTG27" s="85"/>
      <c r="FTH27" s="85"/>
      <c r="FTI27" s="85"/>
      <c r="FTJ27" s="85"/>
      <c r="FTK27" s="85"/>
      <c r="FTL27" s="85"/>
      <c r="FTM27" s="85"/>
      <c r="FTN27" s="85"/>
      <c r="FTO27" s="85"/>
      <c r="FTP27" s="85"/>
      <c r="FTQ27" s="85"/>
      <c r="FTR27" s="85"/>
      <c r="FTS27" s="85"/>
      <c r="FTT27" s="85"/>
      <c r="FTU27" s="85"/>
      <c r="FTV27" s="85"/>
      <c r="FTW27" s="85"/>
      <c r="FTX27" s="85"/>
      <c r="FTY27" s="85"/>
      <c r="FTZ27" s="85"/>
      <c r="FUA27" s="85"/>
      <c r="FUB27" s="85"/>
      <c r="FUC27" s="85"/>
      <c r="FUD27" s="85"/>
      <c r="FUE27" s="85"/>
      <c r="FUF27" s="85"/>
      <c r="FUG27" s="85"/>
      <c r="FUH27" s="85"/>
      <c r="FUI27" s="85"/>
      <c r="FUJ27" s="85"/>
      <c r="FUK27" s="85"/>
      <c r="FUL27" s="85"/>
      <c r="FUM27" s="85"/>
      <c r="FUN27" s="85"/>
      <c r="FUO27" s="85"/>
      <c r="FUP27" s="85"/>
      <c r="FUQ27" s="85"/>
      <c r="FUR27" s="85"/>
      <c r="FUS27" s="85"/>
      <c r="FUT27" s="85"/>
      <c r="FUU27" s="85"/>
      <c r="FUV27" s="85"/>
      <c r="FUW27" s="85"/>
      <c r="FUX27" s="85"/>
      <c r="FUY27" s="85"/>
      <c r="FUZ27" s="85"/>
      <c r="FVA27" s="85"/>
      <c r="FVB27" s="85"/>
      <c r="FVC27" s="85"/>
      <c r="FVD27" s="85"/>
      <c r="FVE27" s="85"/>
      <c r="FVF27" s="85"/>
      <c r="FVG27" s="85"/>
      <c r="FVH27" s="85"/>
      <c r="FVI27" s="85"/>
      <c r="FVJ27" s="85"/>
      <c r="FVK27" s="85"/>
      <c r="FVL27" s="85"/>
      <c r="FVM27" s="85"/>
      <c r="FVN27" s="85"/>
      <c r="FVO27" s="85"/>
      <c r="FVP27" s="85"/>
      <c r="FVQ27" s="85"/>
      <c r="FVR27" s="85"/>
      <c r="FVS27" s="85"/>
      <c r="FVT27" s="85"/>
      <c r="FVU27" s="85"/>
      <c r="FVV27" s="85"/>
      <c r="FVW27" s="85"/>
      <c r="FVX27" s="85"/>
      <c r="FVY27" s="85"/>
      <c r="FVZ27" s="85"/>
      <c r="FWA27" s="85"/>
      <c r="FWB27" s="85"/>
      <c r="FWC27" s="85"/>
      <c r="FWD27" s="85"/>
      <c r="FWE27" s="85"/>
      <c r="FWF27" s="85"/>
      <c r="FWG27" s="85"/>
      <c r="FWH27" s="85"/>
      <c r="FWI27" s="85"/>
      <c r="FWJ27" s="85"/>
      <c r="FWK27" s="85"/>
      <c r="FWL27" s="85"/>
      <c r="FWM27" s="85"/>
      <c r="FWN27" s="85"/>
      <c r="FWO27" s="85"/>
      <c r="FWP27" s="85"/>
      <c r="FWQ27" s="85"/>
      <c r="FWR27" s="85"/>
      <c r="FWS27" s="85"/>
      <c r="FWT27" s="85"/>
      <c r="FWU27" s="85"/>
      <c r="FWV27" s="85"/>
      <c r="FWW27" s="85"/>
      <c r="FWX27" s="85"/>
      <c r="FWY27" s="85"/>
      <c r="FWZ27" s="85"/>
      <c r="FXA27" s="85"/>
      <c r="FXB27" s="85"/>
      <c r="FXC27" s="85"/>
      <c r="FXD27" s="85"/>
      <c r="FXE27" s="85"/>
      <c r="FXF27" s="85"/>
      <c r="FXG27" s="85"/>
      <c r="FXH27" s="85"/>
      <c r="FXI27" s="85"/>
      <c r="FXJ27" s="85"/>
      <c r="FXK27" s="85"/>
      <c r="FXL27" s="85"/>
      <c r="FXM27" s="85"/>
      <c r="FXN27" s="85"/>
      <c r="FXO27" s="85"/>
      <c r="FXP27" s="85"/>
      <c r="FXQ27" s="85"/>
      <c r="FXR27" s="85"/>
      <c r="FXS27" s="85"/>
      <c r="FXT27" s="85"/>
      <c r="FXU27" s="85"/>
      <c r="FXV27" s="85"/>
      <c r="FXW27" s="85"/>
      <c r="FXX27" s="85"/>
      <c r="FXY27" s="85"/>
      <c r="FXZ27" s="85"/>
      <c r="FYA27" s="85"/>
      <c r="FYB27" s="85"/>
      <c r="FYC27" s="85"/>
      <c r="FYD27" s="85"/>
      <c r="FYE27" s="85"/>
      <c r="FYF27" s="85"/>
      <c r="FYG27" s="85"/>
      <c r="FYH27" s="85"/>
      <c r="FYI27" s="85"/>
      <c r="FYJ27" s="85"/>
      <c r="FYK27" s="85"/>
      <c r="FYL27" s="85"/>
      <c r="FYM27" s="85"/>
      <c r="FYN27" s="85"/>
      <c r="FYO27" s="85"/>
      <c r="FYP27" s="85"/>
      <c r="FYQ27" s="85"/>
      <c r="FYR27" s="85"/>
      <c r="FYS27" s="85"/>
      <c r="FYT27" s="85"/>
      <c r="FYU27" s="85"/>
      <c r="FYV27" s="85"/>
      <c r="FYW27" s="85"/>
      <c r="FYX27" s="85"/>
      <c r="FYY27" s="85"/>
      <c r="FYZ27" s="85"/>
      <c r="FZA27" s="85"/>
      <c r="FZB27" s="85"/>
      <c r="FZC27" s="85"/>
      <c r="FZD27" s="85"/>
      <c r="FZE27" s="85"/>
      <c r="FZF27" s="85"/>
      <c r="FZG27" s="85"/>
      <c r="FZH27" s="85"/>
      <c r="FZI27" s="85"/>
      <c r="FZJ27" s="85"/>
      <c r="FZK27" s="85"/>
      <c r="FZL27" s="85"/>
      <c r="FZM27" s="85"/>
      <c r="FZN27" s="85"/>
      <c r="FZO27" s="85"/>
      <c r="FZP27" s="85"/>
      <c r="FZQ27" s="85"/>
      <c r="FZR27" s="85"/>
      <c r="FZS27" s="85"/>
      <c r="FZT27" s="85"/>
      <c r="FZU27" s="85"/>
      <c r="FZV27" s="85"/>
      <c r="FZW27" s="85"/>
      <c r="FZX27" s="85"/>
      <c r="FZY27" s="85"/>
      <c r="FZZ27" s="85"/>
      <c r="GAA27" s="85"/>
      <c r="GAB27" s="85"/>
      <c r="GAC27" s="85"/>
      <c r="GAD27" s="85"/>
      <c r="GAE27" s="85"/>
      <c r="GAF27" s="85"/>
      <c r="GAG27" s="85"/>
      <c r="GAH27" s="85"/>
      <c r="GAI27" s="85"/>
      <c r="GAJ27" s="85"/>
      <c r="GAK27" s="85"/>
      <c r="GAL27" s="85"/>
      <c r="GAM27" s="85"/>
      <c r="GAN27" s="85"/>
      <c r="GAO27" s="85"/>
      <c r="GAP27" s="85"/>
      <c r="GAQ27" s="85"/>
      <c r="GAR27" s="85"/>
      <c r="GAS27" s="85"/>
      <c r="GAT27" s="85"/>
      <c r="GAU27" s="85"/>
      <c r="GAV27" s="85"/>
      <c r="GAW27" s="85"/>
      <c r="GAX27" s="85"/>
      <c r="GAY27" s="85"/>
      <c r="GAZ27" s="85"/>
      <c r="GBA27" s="85"/>
      <c r="GBB27" s="85"/>
      <c r="GBC27" s="85"/>
      <c r="GBD27" s="85"/>
      <c r="GBE27" s="85"/>
      <c r="GBF27" s="85"/>
      <c r="GBG27" s="85"/>
      <c r="GBH27" s="85"/>
      <c r="GBI27" s="85"/>
      <c r="GBJ27" s="85"/>
      <c r="GBK27" s="85"/>
      <c r="GBL27" s="85"/>
      <c r="GBM27" s="85"/>
      <c r="GBN27" s="85"/>
      <c r="GBO27" s="85"/>
      <c r="GBP27" s="85"/>
      <c r="GBQ27" s="85"/>
      <c r="GBR27" s="85"/>
      <c r="GBS27" s="85"/>
      <c r="GBT27" s="85"/>
      <c r="GBU27" s="85"/>
      <c r="GBV27" s="85"/>
      <c r="GBW27" s="85"/>
      <c r="GBX27" s="85"/>
      <c r="GBY27" s="85"/>
      <c r="GBZ27" s="85"/>
      <c r="GCA27" s="85"/>
      <c r="GCB27" s="85"/>
      <c r="GCC27" s="85"/>
      <c r="GCD27" s="85"/>
      <c r="GCE27" s="85"/>
      <c r="GCF27" s="85"/>
      <c r="GCG27" s="85"/>
      <c r="GCH27" s="85"/>
      <c r="GCI27" s="85"/>
      <c r="GCJ27" s="85"/>
      <c r="GCK27" s="85"/>
      <c r="GCL27" s="85"/>
      <c r="GCM27" s="85"/>
      <c r="GCN27" s="85"/>
      <c r="GCO27" s="85"/>
      <c r="GCP27" s="85"/>
      <c r="GCQ27" s="85"/>
      <c r="GCR27" s="85"/>
      <c r="GCS27" s="85"/>
      <c r="GCT27" s="85"/>
      <c r="GCU27" s="85"/>
      <c r="GCV27" s="85"/>
      <c r="GCW27" s="85"/>
      <c r="GCX27" s="85"/>
      <c r="GCY27" s="85"/>
      <c r="GCZ27" s="85"/>
      <c r="GDA27" s="85"/>
      <c r="GDB27" s="85"/>
      <c r="GDC27" s="85"/>
      <c r="GDD27" s="85"/>
      <c r="GDE27" s="85"/>
      <c r="GDF27" s="85"/>
      <c r="GDG27" s="85"/>
      <c r="GDH27" s="85"/>
      <c r="GDI27" s="85"/>
      <c r="GDJ27" s="85"/>
      <c r="GDK27" s="85"/>
      <c r="GDL27" s="85"/>
      <c r="GDM27" s="85"/>
      <c r="GDN27" s="85"/>
      <c r="GDO27" s="85"/>
      <c r="GDP27" s="85"/>
      <c r="GDQ27" s="85"/>
      <c r="GDR27" s="85"/>
      <c r="GDS27" s="85"/>
      <c r="GDT27" s="85"/>
      <c r="GDU27" s="85"/>
      <c r="GDV27" s="85"/>
      <c r="GDW27" s="85"/>
      <c r="GDX27" s="85"/>
      <c r="GDY27" s="85"/>
      <c r="GDZ27" s="85"/>
      <c r="GEA27" s="85"/>
      <c r="GEB27" s="85"/>
      <c r="GEC27" s="85"/>
      <c r="GED27" s="85"/>
      <c r="GEE27" s="85"/>
      <c r="GEF27" s="85"/>
      <c r="GEG27" s="85"/>
      <c r="GEH27" s="85"/>
      <c r="GEI27" s="85"/>
      <c r="GEJ27" s="85"/>
      <c r="GEK27" s="85"/>
      <c r="GEL27" s="85"/>
      <c r="GEM27" s="85"/>
      <c r="GEN27" s="85"/>
      <c r="GEO27" s="85"/>
      <c r="GEP27" s="85"/>
      <c r="GEQ27" s="85"/>
      <c r="GER27" s="85"/>
      <c r="GES27" s="85"/>
      <c r="GET27" s="85"/>
      <c r="GEU27" s="85"/>
      <c r="GEV27" s="85"/>
      <c r="GEW27" s="85"/>
      <c r="GEX27" s="85"/>
      <c r="GEY27" s="85"/>
      <c r="GEZ27" s="85"/>
      <c r="GFA27" s="85"/>
      <c r="GFB27" s="85"/>
      <c r="GFC27" s="85"/>
      <c r="GFD27" s="85"/>
      <c r="GFE27" s="85"/>
      <c r="GFF27" s="85"/>
      <c r="GFG27" s="85"/>
      <c r="GFH27" s="85"/>
      <c r="GFI27" s="85"/>
      <c r="GFJ27" s="85"/>
      <c r="GFK27" s="85"/>
      <c r="GFL27" s="85"/>
      <c r="GFM27" s="85"/>
      <c r="GFN27" s="85"/>
      <c r="GFO27" s="85"/>
      <c r="GFP27" s="85"/>
      <c r="GFQ27" s="85"/>
      <c r="GFR27" s="85"/>
      <c r="GFS27" s="85"/>
      <c r="GFT27" s="85"/>
      <c r="GFU27" s="85"/>
      <c r="GFV27" s="85"/>
      <c r="GFW27" s="85"/>
      <c r="GFX27" s="85"/>
      <c r="GFY27" s="85"/>
      <c r="GFZ27" s="85"/>
      <c r="GGA27" s="85"/>
      <c r="GGB27" s="85"/>
      <c r="GGC27" s="85"/>
      <c r="GGD27" s="85"/>
      <c r="GGE27" s="85"/>
      <c r="GGF27" s="85"/>
      <c r="GGG27" s="85"/>
      <c r="GGH27" s="85"/>
      <c r="GGI27" s="85"/>
      <c r="GGJ27" s="85"/>
      <c r="GGK27" s="85"/>
      <c r="GGL27" s="85"/>
      <c r="GGM27" s="85"/>
      <c r="GGN27" s="85"/>
      <c r="GGO27" s="85"/>
      <c r="GGP27" s="85"/>
      <c r="GGQ27" s="85"/>
      <c r="GGR27" s="85"/>
      <c r="GGS27" s="85"/>
      <c r="GGT27" s="85"/>
      <c r="GGU27" s="85"/>
      <c r="GGV27" s="85"/>
      <c r="GGW27" s="85"/>
      <c r="GGX27" s="85"/>
      <c r="GGY27" s="85"/>
      <c r="GGZ27" s="85"/>
      <c r="GHA27" s="85"/>
      <c r="GHB27" s="85"/>
      <c r="GHC27" s="85"/>
      <c r="GHD27" s="85"/>
      <c r="GHE27" s="85"/>
      <c r="GHF27" s="85"/>
      <c r="GHG27" s="85"/>
      <c r="GHH27" s="85"/>
      <c r="GHI27" s="85"/>
      <c r="GHJ27" s="85"/>
      <c r="GHK27" s="85"/>
      <c r="GHL27" s="85"/>
      <c r="GHM27" s="85"/>
      <c r="GHN27" s="85"/>
      <c r="GHO27" s="85"/>
      <c r="GHP27" s="85"/>
      <c r="GHQ27" s="85"/>
      <c r="GHR27" s="85"/>
      <c r="GHS27" s="85"/>
      <c r="GHT27" s="85"/>
      <c r="GHU27" s="85"/>
      <c r="GHV27" s="85"/>
      <c r="GHW27" s="85"/>
      <c r="GHX27" s="85"/>
      <c r="GHY27" s="85"/>
      <c r="GHZ27" s="85"/>
      <c r="GIA27" s="85"/>
      <c r="GIB27" s="85"/>
      <c r="GIC27" s="85"/>
      <c r="GID27" s="85"/>
      <c r="GIE27" s="85"/>
      <c r="GIF27" s="85"/>
      <c r="GIG27" s="85"/>
      <c r="GIH27" s="85"/>
      <c r="GII27" s="85"/>
      <c r="GIJ27" s="85"/>
      <c r="GIK27" s="85"/>
      <c r="GIL27" s="85"/>
      <c r="GIM27" s="85"/>
      <c r="GIN27" s="85"/>
      <c r="GIO27" s="85"/>
      <c r="GIP27" s="85"/>
      <c r="GIQ27" s="85"/>
      <c r="GIR27" s="85"/>
      <c r="GIS27" s="85"/>
      <c r="GIT27" s="85"/>
      <c r="GIU27" s="85"/>
      <c r="GIV27" s="85"/>
      <c r="GIW27" s="85"/>
      <c r="GIX27" s="85"/>
      <c r="GIY27" s="85"/>
      <c r="GIZ27" s="85"/>
      <c r="GJA27" s="85"/>
      <c r="GJB27" s="85"/>
      <c r="GJC27" s="85"/>
      <c r="GJD27" s="85"/>
      <c r="GJE27" s="85"/>
      <c r="GJF27" s="85"/>
      <c r="GJG27" s="85"/>
      <c r="GJH27" s="85"/>
      <c r="GJI27" s="85"/>
      <c r="GJJ27" s="85"/>
      <c r="GJK27" s="85"/>
      <c r="GJL27" s="85"/>
      <c r="GJM27" s="85"/>
      <c r="GJN27" s="85"/>
      <c r="GJO27" s="85"/>
      <c r="GJP27" s="85"/>
      <c r="GJQ27" s="85"/>
      <c r="GJR27" s="85"/>
      <c r="GJS27" s="85"/>
      <c r="GJT27" s="85"/>
      <c r="GJU27" s="85"/>
      <c r="GJV27" s="85"/>
      <c r="GJW27" s="85"/>
      <c r="GJX27" s="85"/>
      <c r="GJY27" s="85"/>
      <c r="GJZ27" s="85"/>
      <c r="GKA27" s="85"/>
      <c r="GKB27" s="85"/>
      <c r="GKC27" s="85"/>
      <c r="GKD27" s="85"/>
      <c r="GKE27" s="85"/>
      <c r="GKF27" s="85"/>
      <c r="GKG27" s="85"/>
      <c r="GKH27" s="85"/>
      <c r="GKI27" s="85"/>
      <c r="GKJ27" s="85"/>
      <c r="GKK27" s="85"/>
      <c r="GKL27" s="85"/>
      <c r="GKM27" s="85"/>
      <c r="GKN27" s="85"/>
      <c r="GKO27" s="85"/>
      <c r="GKP27" s="85"/>
      <c r="GKQ27" s="85"/>
      <c r="GKR27" s="85"/>
      <c r="GKS27" s="85"/>
      <c r="GKT27" s="85"/>
      <c r="GKU27" s="85"/>
      <c r="GKV27" s="85"/>
      <c r="GKW27" s="85"/>
      <c r="GKX27" s="85"/>
      <c r="GKY27" s="85"/>
      <c r="GKZ27" s="85"/>
      <c r="GLA27" s="85"/>
      <c r="GLB27" s="85"/>
      <c r="GLC27" s="85"/>
      <c r="GLD27" s="85"/>
      <c r="GLE27" s="85"/>
      <c r="GLF27" s="85"/>
      <c r="GLG27" s="85"/>
      <c r="GLH27" s="85"/>
      <c r="GLI27" s="85"/>
      <c r="GLJ27" s="85"/>
      <c r="GLK27" s="85"/>
      <c r="GLL27" s="85"/>
      <c r="GLM27" s="85"/>
      <c r="GLN27" s="85"/>
      <c r="GLO27" s="85"/>
      <c r="GLP27" s="85"/>
      <c r="GLQ27" s="85"/>
      <c r="GLR27" s="85"/>
      <c r="GLS27" s="85"/>
      <c r="GLT27" s="85"/>
      <c r="GLU27" s="85"/>
      <c r="GLV27" s="85"/>
      <c r="GLW27" s="85"/>
      <c r="GLX27" s="85"/>
      <c r="GLY27" s="85"/>
      <c r="GLZ27" s="85"/>
      <c r="GMA27" s="85"/>
      <c r="GMB27" s="85"/>
      <c r="GMC27" s="85"/>
      <c r="GMD27" s="85"/>
      <c r="GME27" s="85"/>
      <c r="GMF27" s="85"/>
      <c r="GMG27" s="85"/>
      <c r="GMH27" s="85"/>
      <c r="GMI27" s="85"/>
      <c r="GMJ27" s="85"/>
      <c r="GMK27" s="85"/>
      <c r="GML27" s="85"/>
      <c r="GMM27" s="85"/>
      <c r="GMN27" s="85"/>
      <c r="GMO27" s="85"/>
      <c r="GMP27" s="85"/>
      <c r="GMQ27" s="85"/>
      <c r="GMR27" s="85"/>
      <c r="GMS27" s="85"/>
      <c r="GMT27" s="85"/>
      <c r="GMU27" s="85"/>
      <c r="GMV27" s="85"/>
      <c r="GMW27" s="85"/>
      <c r="GMX27" s="85"/>
      <c r="GMY27" s="85"/>
      <c r="GMZ27" s="85"/>
      <c r="GNA27" s="85"/>
      <c r="GNB27" s="85"/>
      <c r="GNC27" s="85"/>
      <c r="GND27" s="85"/>
      <c r="GNE27" s="85"/>
      <c r="GNF27" s="85"/>
      <c r="GNG27" s="85"/>
      <c r="GNH27" s="85"/>
      <c r="GNI27" s="85"/>
      <c r="GNJ27" s="85"/>
      <c r="GNK27" s="85"/>
      <c r="GNL27" s="85"/>
      <c r="GNM27" s="85"/>
      <c r="GNN27" s="85"/>
      <c r="GNO27" s="85"/>
      <c r="GNP27" s="85"/>
      <c r="GNQ27" s="85"/>
      <c r="GNR27" s="85"/>
      <c r="GNS27" s="85"/>
      <c r="GNT27" s="85"/>
      <c r="GNU27" s="85"/>
      <c r="GNV27" s="85"/>
      <c r="GNW27" s="85"/>
      <c r="GNX27" s="85"/>
      <c r="GNY27" s="85"/>
      <c r="GNZ27" s="85"/>
      <c r="GOA27" s="85"/>
      <c r="GOB27" s="85"/>
      <c r="GOC27" s="85"/>
      <c r="GOD27" s="85"/>
      <c r="GOE27" s="85"/>
      <c r="GOF27" s="85"/>
      <c r="GOG27" s="85"/>
      <c r="GOH27" s="85"/>
      <c r="GOI27" s="85"/>
      <c r="GOJ27" s="85"/>
      <c r="GOK27" s="85"/>
      <c r="GOL27" s="85"/>
      <c r="GOM27" s="85"/>
      <c r="GON27" s="85"/>
      <c r="GOO27" s="85"/>
      <c r="GOP27" s="85"/>
      <c r="GOQ27" s="85"/>
      <c r="GOR27" s="85"/>
      <c r="GOS27" s="85"/>
      <c r="GOT27" s="85"/>
      <c r="GOU27" s="85"/>
      <c r="GOV27" s="85"/>
      <c r="GOW27" s="85"/>
      <c r="GOX27" s="85"/>
      <c r="GOY27" s="85"/>
      <c r="GOZ27" s="85"/>
      <c r="GPA27" s="85"/>
      <c r="GPB27" s="85"/>
      <c r="GPC27" s="85"/>
      <c r="GPD27" s="85"/>
      <c r="GPE27" s="85"/>
      <c r="GPF27" s="85"/>
      <c r="GPG27" s="85"/>
      <c r="GPH27" s="85"/>
      <c r="GPI27" s="85"/>
      <c r="GPJ27" s="85"/>
      <c r="GPK27" s="85"/>
      <c r="GPL27" s="85"/>
      <c r="GPM27" s="85"/>
      <c r="GPN27" s="85"/>
      <c r="GPO27" s="85"/>
      <c r="GPP27" s="85"/>
      <c r="GPQ27" s="85"/>
      <c r="GPR27" s="85"/>
      <c r="GPS27" s="85"/>
      <c r="GPT27" s="85"/>
      <c r="GPU27" s="85"/>
      <c r="GPV27" s="85"/>
      <c r="GPW27" s="85"/>
      <c r="GPX27" s="85"/>
      <c r="GPY27" s="85"/>
      <c r="GPZ27" s="85"/>
      <c r="GQA27" s="85"/>
      <c r="GQB27" s="85"/>
      <c r="GQC27" s="85"/>
      <c r="GQD27" s="85"/>
      <c r="GQE27" s="85"/>
      <c r="GQF27" s="85"/>
      <c r="GQG27" s="85"/>
      <c r="GQH27" s="85"/>
      <c r="GQI27" s="85"/>
      <c r="GQJ27" s="85"/>
      <c r="GQK27" s="85"/>
      <c r="GQL27" s="85"/>
      <c r="GQM27" s="85"/>
      <c r="GQN27" s="85"/>
      <c r="GQO27" s="85"/>
      <c r="GQP27" s="85"/>
      <c r="GQQ27" s="85"/>
      <c r="GQR27" s="85"/>
      <c r="GQS27" s="85"/>
      <c r="GQT27" s="85"/>
      <c r="GQU27" s="85"/>
      <c r="GQV27" s="85"/>
      <c r="GQW27" s="85"/>
      <c r="GQX27" s="85"/>
      <c r="GQY27" s="85"/>
      <c r="GQZ27" s="85"/>
      <c r="GRA27" s="85"/>
      <c r="GRB27" s="85"/>
      <c r="GRC27" s="85"/>
      <c r="GRD27" s="85"/>
      <c r="GRE27" s="85"/>
      <c r="GRF27" s="85"/>
      <c r="GRG27" s="85"/>
      <c r="GRH27" s="85"/>
      <c r="GRI27" s="85"/>
      <c r="GRJ27" s="85"/>
      <c r="GRK27" s="85"/>
      <c r="GRL27" s="85"/>
      <c r="GRM27" s="85"/>
      <c r="GRN27" s="85"/>
      <c r="GRO27" s="85"/>
      <c r="GRP27" s="85"/>
      <c r="GRQ27" s="85"/>
      <c r="GRR27" s="85"/>
      <c r="GRS27" s="85"/>
      <c r="GRT27" s="85"/>
      <c r="GRU27" s="85"/>
      <c r="GRV27" s="85"/>
      <c r="GRW27" s="85"/>
      <c r="GRX27" s="85"/>
      <c r="GRY27" s="85"/>
      <c r="GRZ27" s="85"/>
      <c r="GSA27" s="85"/>
      <c r="GSB27" s="85"/>
      <c r="GSC27" s="85"/>
      <c r="GSD27" s="85"/>
      <c r="GSE27" s="85"/>
      <c r="GSF27" s="85"/>
      <c r="GSG27" s="85"/>
      <c r="GSH27" s="85"/>
      <c r="GSI27" s="85"/>
      <c r="GSJ27" s="85"/>
      <c r="GSK27" s="85"/>
      <c r="GSL27" s="85"/>
      <c r="GSM27" s="85"/>
      <c r="GSN27" s="85"/>
      <c r="GSO27" s="85"/>
      <c r="GSP27" s="85"/>
      <c r="GSQ27" s="85"/>
      <c r="GSR27" s="85"/>
      <c r="GSS27" s="85"/>
      <c r="GST27" s="85"/>
      <c r="GSU27" s="85"/>
      <c r="GSV27" s="85"/>
      <c r="GSW27" s="85"/>
      <c r="GSX27" s="85"/>
      <c r="GSY27" s="85"/>
      <c r="GSZ27" s="85"/>
      <c r="GTA27" s="85"/>
      <c r="GTB27" s="85"/>
      <c r="GTC27" s="85"/>
      <c r="GTD27" s="85"/>
      <c r="GTE27" s="85"/>
      <c r="GTF27" s="85"/>
      <c r="GTG27" s="85"/>
      <c r="GTH27" s="85"/>
      <c r="GTI27" s="85"/>
      <c r="GTJ27" s="85"/>
      <c r="GTK27" s="85"/>
      <c r="GTL27" s="85"/>
      <c r="GTM27" s="85"/>
      <c r="GTN27" s="85"/>
      <c r="GTO27" s="85"/>
      <c r="GTP27" s="85"/>
      <c r="GTQ27" s="85"/>
      <c r="GTR27" s="85"/>
      <c r="GTS27" s="85"/>
      <c r="GTT27" s="85"/>
      <c r="GTU27" s="85"/>
      <c r="GTV27" s="85"/>
      <c r="GTW27" s="85"/>
      <c r="GTX27" s="85"/>
      <c r="GTY27" s="85"/>
      <c r="GTZ27" s="85"/>
      <c r="GUA27" s="85"/>
      <c r="GUB27" s="85"/>
      <c r="GUC27" s="85"/>
      <c r="GUD27" s="85"/>
      <c r="GUE27" s="85"/>
      <c r="GUF27" s="85"/>
      <c r="GUG27" s="85"/>
      <c r="GUH27" s="85"/>
      <c r="GUI27" s="85"/>
      <c r="GUJ27" s="85"/>
      <c r="GUK27" s="85"/>
      <c r="GUL27" s="85"/>
      <c r="GUM27" s="85"/>
      <c r="GUN27" s="85"/>
      <c r="GUO27" s="85"/>
      <c r="GUP27" s="85"/>
      <c r="GUQ27" s="85"/>
      <c r="GUR27" s="85"/>
      <c r="GUS27" s="85"/>
      <c r="GUT27" s="85"/>
      <c r="GUU27" s="85"/>
      <c r="GUV27" s="85"/>
      <c r="GUW27" s="85"/>
      <c r="GUX27" s="85"/>
      <c r="GUY27" s="85"/>
      <c r="GUZ27" s="85"/>
      <c r="GVA27" s="85"/>
      <c r="GVB27" s="85"/>
      <c r="GVC27" s="85"/>
      <c r="GVD27" s="85"/>
      <c r="GVE27" s="85"/>
      <c r="GVF27" s="85"/>
      <c r="GVG27" s="85"/>
      <c r="GVH27" s="85"/>
      <c r="GVI27" s="85"/>
      <c r="GVJ27" s="85"/>
      <c r="GVK27" s="85"/>
      <c r="GVL27" s="85"/>
      <c r="GVM27" s="85"/>
      <c r="GVN27" s="85"/>
      <c r="GVO27" s="85"/>
      <c r="GVP27" s="85"/>
      <c r="GVQ27" s="85"/>
      <c r="GVR27" s="85"/>
      <c r="GVS27" s="85"/>
      <c r="GVT27" s="85"/>
      <c r="GVU27" s="85"/>
      <c r="GVV27" s="85"/>
      <c r="GVW27" s="85"/>
      <c r="GVX27" s="85"/>
      <c r="GVY27" s="85"/>
      <c r="GVZ27" s="85"/>
      <c r="GWA27" s="85"/>
      <c r="GWB27" s="85"/>
      <c r="GWC27" s="85"/>
      <c r="GWD27" s="85"/>
      <c r="GWE27" s="85"/>
      <c r="GWF27" s="85"/>
      <c r="GWG27" s="85"/>
      <c r="GWH27" s="85"/>
      <c r="GWI27" s="85"/>
      <c r="GWJ27" s="85"/>
      <c r="GWK27" s="85"/>
      <c r="GWL27" s="85"/>
      <c r="GWM27" s="85"/>
      <c r="GWN27" s="85"/>
      <c r="GWO27" s="85"/>
      <c r="GWP27" s="85"/>
      <c r="GWQ27" s="85"/>
      <c r="GWR27" s="85"/>
      <c r="GWS27" s="85"/>
      <c r="GWT27" s="85"/>
      <c r="GWU27" s="85"/>
      <c r="GWV27" s="85"/>
      <c r="GWW27" s="85"/>
      <c r="GWX27" s="85"/>
      <c r="GWY27" s="85"/>
      <c r="GWZ27" s="85"/>
      <c r="GXA27" s="85"/>
      <c r="GXB27" s="85"/>
      <c r="GXC27" s="85"/>
      <c r="GXD27" s="85"/>
      <c r="GXE27" s="85"/>
      <c r="GXF27" s="85"/>
      <c r="GXG27" s="85"/>
      <c r="GXH27" s="85"/>
      <c r="GXI27" s="85"/>
      <c r="GXJ27" s="85"/>
      <c r="GXK27" s="85"/>
      <c r="GXL27" s="85"/>
      <c r="GXM27" s="85"/>
      <c r="GXN27" s="85"/>
      <c r="GXO27" s="85"/>
      <c r="GXP27" s="85"/>
      <c r="GXQ27" s="85"/>
      <c r="GXR27" s="85"/>
      <c r="GXS27" s="85"/>
      <c r="GXT27" s="85"/>
      <c r="GXU27" s="85"/>
      <c r="GXV27" s="85"/>
      <c r="GXW27" s="85"/>
      <c r="GXX27" s="85"/>
      <c r="GXY27" s="85"/>
      <c r="GXZ27" s="85"/>
      <c r="GYA27" s="85"/>
      <c r="GYB27" s="85"/>
      <c r="GYC27" s="85"/>
      <c r="GYD27" s="85"/>
      <c r="GYE27" s="85"/>
      <c r="GYF27" s="85"/>
      <c r="GYG27" s="85"/>
      <c r="GYH27" s="85"/>
      <c r="GYI27" s="85"/>
      <c r="GYJ27" s="85"/>
      <c r="GYK27" s="85"/>
      <c r="GYL27" s="85"/>
      <c r="GYM27" s="85"/>
      <c r="GYN27" s="85"/>
      <c r="GYO27" s="85"/>
      <c r="GYP27" s="85"/>
      <c r="GYQ27" s="85"/>
      <c r="GYR27" s="85"/>
      <c r="GYS27" s="85"/>
      <c r="GYT27" s="85"/>
      <c r="GYU27" s="85"/>
      <c r="GYV27" s="85"/>
      <c r="GYW27" s="85"/>
      <c r="GYX27" s="85"/>
      <c r="GYY27" s="85"/>
      <c r="GYZ27" s="85"/>
      <c r="GZA27" s="85"/>
      <c r="GZB27" s="85"/>
      <c r="GZC27" s="85"/>
      <c r="GZD27" s="85"/>
      <c r="GZE27" s="85"/>
      <c r="GZF27" s="85"/>
      <c r="GZG27" s="85"/>
      <c r="GZH27" s="85"/>
      <c r="GZI27" s="85"/>
      <c r="GZJ27" s="85"/>
      <c r="GZK27" s="85"/>
      <c r="GZL27" s="85"/>
      <c r="GZM27" s="85"/>
      <c r="GZN27" s="85"/>
      <c r="GZO27" s="85"/>
      <c r="GZP27" s="85"/>
      <c r="GZQ27" s="85"/>
      <c r="GZR27" s="85"/>
      <c r="GZS27" s="85"/>
      <c r="GZT27" s="85"/>
      <c r="GZU27" s="85"/>
      <c r="GZV27" s="85"/>
      <c r="GZW27" s="85"/>
      <c r="GZX27" s="85"/>
      <c r="GZY27" s="85"/>
      <c r="GZZ27" s="85"/>
      <c r="HAA27" s="85"/>
      <c r="HAB27" s="85"/>
      <c r="HAC27" s="85"/>
      <c r="HAD27" s="85"/>
      <c r="HAE27" s="85"/>
      <c r="HAF27" s="85"/>
      <c r="HAG27" s="85"/>
      <c r="HAH27" s="85"/>
      <c r="HAI27" s="85"/>
      <c r="HAJ27" s="85"/>
      <c r="HAK27" s="85"/>
      <c r="HAL27" s="85"/>
      <c r="HAM27" s="85"/>
      <c r="HAN27" s="85"/>
      <c r="HAO27" s="85"/>
      <c r="HAP27" s="85"/>
      <c r="HAQ27" s="85"/>
      <c r="HAR27" s="85"/>
      <c r="HAS27" s="85"/>
      <c r="HAT27" s="85"/>
      <c r="HAU27" s="85"/>
      <c r="HAV27" s="85"/>
      <c r="HAW27" s="85"/>
      <c r="HAX27" s="85"/>
      <c r="HAY27" s="85"/>
      <c r="HAZ27" s="85"/>
      <c r="HBA27" s="85"/>
      <c r="HBB27" s="85"/>
      <c r="HBC27" s="85"/>
      <c r="HBD27" s="85"/>
      <c r="HBE27" s="85"/>
      <c r="HBF27" s="85"/>
      <c r="HBG27" s="85"/>
      <c r="HBH27" s="85"/>
      <c r="HBI27" s="85"/>
      <c r="HBJ27" s="85"/>
      <c r="HBK27" s="85"/>
      <c r="HBL27" s="85"/>
      <c r="HBM27" s="85"/>
      <c r="HBN27" s="85"/>
      <c r="HBO27" s="85"/>
      <c r="HBP27" s="85"/>
      <c r="HBQ27" s="85"/>
      <c r="HBR27" s="85"/>
      <c r="HBS27" s="85"/>
      <c r="HBT27" s="85"/>
      <c r="HBU27" s="85"/>
      <c r="HBV27" s="85"/>
      <c r="HBW27" s="85"/>
      <c r="HBX27" s="85"/>
      <c r="HBY27" s="85"/>
      <c r="HBZ27" s="85"/>
      <c r="HCA27" s="85"/>
      <c r="HCB27" s="85"/>
      <c r="HCC27" s="85"/>
      <c r="HCD27" s="85"/>
      <c r="HCE27" s="85"/>
      <c r="HCF27" s="85"/>
      <c r="HCG27" s="85"/>
      <c r="HCH27" s="85"/>
      <c r="HCI27" s="85"/>
      <c r="HCJ27" s="85"/>
      <c r="HCK27" s="85"/>
      <c r="HCL27" s="85"/>
      <c r="HCM27" s="85"/>
      <c r="HCN27" s="85"/>
      <c r="HCO27" s="85"/>
      <c r="HCP27" s="85"/>
      <c r="HCQ27" s="85"/>
      <c r="HCR27" s="85"/>
      <c r="HCS27" s="85"/>
      <c r="HCT27" s="85"/>
      <c r="HCU27" s="85"/>
      <c r="HCV27" s="85"/>
      <c r="HCW27" s="85"/>
      <c r="HCX27" s="85"/>
      <c r="HCY27" s="85"/>
      <c r="HCZ27" s="85"/>
      <c r="HDA27" s="85"/>
      <c r="HDB27" s="85"/>
      <c r="HDC27" s="85"/>
      <c r="HDD27" s="85"/>
      <c r="HDE27" s="85"/>
      <c r="HDF27" s="85"/>
      <c r="HDG27" s="85"/>
      <c r="HDH27" s="85"/>
      <c r="HDI27" s="85"/>
      <c r="HDJ27" s="85"/>
      <c r="HDK27" s="85"/>
      <c r="HDL27" s="85"/>
      <c r="HDM27" s="85"/>
      <c r="HDN27" s="85"/>
      <c r="HDO27" s="85"/>
      <c r="HDP27" s="85"/>
      <c r="HDQ27" s="85"/>
      <c r="HDR27" s="85"/>
      <c r="HDS27" s="85"/>
      <c r="HDT27" s="85"/>
      <c r="HDU27" s="85"/>
      <c r="HDV27" s="85"/>
      <c r="HDW27" s="85"/>
      <c r="HDX27" s="85"/>
      <c r="HDY27" s="85"/>
      <c r="HDZ27" s="85"/>
      <c r="HEA27" s="85"/>
      <c r="HEB27" s="85"/>
      <c r="HEC27" s="85"/>
      <c r="HED27" s="85"/>
      <c r="HEE27" s="85"/>
      <c r="HEF27" s="85"/>
      <c r="HEG27" s="85"/>
      <c r="HEH27" s="85"/>
      <c r="HEI27" s="85"/>
      <c r="HEJ27" s="85"/>
      <c r="HEK27" s="85"/>
      <c r="HEL27" s="85"/>
      <c r="HEM27" s="85"/>
      <c r="HEN27" s="85"/>
      <c r="HEO27" s="85"/>
      <c r="HEP27" s="85"/>
      <c r="HEQ27" s="85"/>
      <c r="HER27" s="85"/>
      <c r="HES27" s="85"/>
      <c r="HET27" s="85"/>
      <c r="HEU27" s="85"/>
      <c r="HEV27" s="85"/>
      <c r="HEW27" s="85"/>
      <c r="HEX27" s="85"/>
      <c r="HEY27" s="85"/>
      <c r="HEZ27" s="85"/>
      <c r="HFA27" s="85"/>
      <c r="HFB27" s="85"/>
      <c r="HFC27" s="85"/>
      <c r="HFD27" s="85"/>
      <c r="HFE27" s="85"/>
      <c r="HFF27" s="85"/>
      <c r="HFG27" s="85"/>
      <c r="HFH27" s="85"/>
      <c r="HFI27" s="85"/>
      <c r="HFJ27" s="85"/>
      <c r="HFK27" s="85"/>
      <c r="HFL27" s="85"/>
      <c r="HFM27" s="85"/>
      <c r="HFN27" s="85"/>
      <c r="HFO27" s="85"/>
      <c r="HFP27" s="85"/>
      <c r="HFQ27" s="85"/>
      <c r="HFR27" s="85"/>
      <c r="HFS27" s="85"/>
      <c r="HFT27" s="85"/>
      <c r="HFU27" s="85"/>
      <c r="HFV27" s="85"/>
      <c r="HFW27" s="85"/>
      <c r="HFX27" s="85"/>
      <c r="HFY27" s="85"/>
      <c r="HFZ27" s="85"/>
      <c r="HGA27" s="85"/>
      <c r="HGB27" s="85"/>
      <c r="HGC27" s="85"/>
      <c r="HGD27" s="85"/>
      <c r="HGE27" s="85"/>
      <c r="HGF27" s="85"/>
      <c r="HGG27" s="85"/>
      <c r="HGH27" s="85"/>
      <c r="HGI27" s="85"/>
      <c r="HGJ27" s="85"/>
      <c r="HGK27" s="85"/>
      <c r="HGL27" s="85"/>
      <c r="HGM27" s="85"/>
      <c r="HGN27" s="85"/>
      <c r="HGO27" s="85"/>
      <c r="HGP27" s="85"/>
      <c r="HGQ27" s="85"/>
      <c r="HGR27" s="85"/>
      <c r="HGS27" s="85"/>
      <c r="HGT27" s="85"/>
      <c r="HGU27" s="85"/>
      <c r="HGV27" s="85"/>
      <c r="HGW27" s="85"/>
      <c r="HGX27" s="85"/>
      <c r="HGY27" s="85"/>
      <c r="HGZ27" s="85"/>
      <c r="HHA27" s="85"/>
      <c r="HHB27" s="85"/>
      <c r="HHC27" s="85"/>
      <c r="HHD27" s="85"/>
      <c r="HHE27" s="85"/>
      <c r="HHF27" s="85"/>
      <c r="HHG27" s="85"/>
      <c r="HHH27" s="85"/>
      <c r="HHI27" s="85"/>
      <c r="HHJ27" s="85"/>
      <c r="HHK27" s="85"/>
      <c r="HHL27" s="85"/>
      <c r="HHM27" s="85"/>
      <c r="HHN27" s="85"/>
      <c r="HHO27" s="85"/>
      <c r="HHP27" s="85"/>
      <c r="HHQ27" s="85"/>
      <c r="HHR27" s="85"/>
      <c r="HHS27" s="85"/>
      <c r="HHT27" s="85"/>
      <c r="HHU27" s="85"/>
      <c r="HHV27" s="85"/>
      <c r="HHW27" s="85"/>
      <c r="HHX27" s="85"/>
      <c r="HHY27" s="85"/>
      <c r="HHZ27" s="85"/>
      <c r="HIA27" s="85"/>
      <c r="HIB27" s="85"/>
      <c r="HIC27" s="85"/>
      <c r="HID27" s="85"/>
      <c r="HIE27" s="85"/>
      <c r="HIF27" s="85"/>
      <c r="HIG27" s="85"/>
      <c r="HIH27" s="85"/>
      <c r="HII27" s="85"/>
      <c r="HIJ27" s="85"/>
      <c r="HIK27" s="85"/>
      <c r="HIL27" s="85"/>
      <c r="HIM27" s="85"/>
      <c r="HIN27" s="85"/>
      <c r="HIO27" s="85"/>
      <c r="HIP27" s="85"/>
      <c r="HIQ27" s="85"/>
      <c r="HIR27" s="85"/>
      <c r="HIS27" s="85"/>
      <c r="HIT27" s="85"/>
      <c r="HIU27" s="85"/>
      <c r="HIV27" s="85"/>
      <c r="HIW27" s="85"/>
      <c r="HIX27" s="85"/>
      <c r="HIY27" s="85"/>
      <c r="HIZ27" s="85"/>
      <c r="HJA27" s="85"/>
      <c r="HJB27" s="85"/>
      <c r="HJC27" s="85"/>
      <c r="HJD27" s="85"/>
      <c r="HJE27" s="85"/>
      <c r="HJF27" s="85"/>
      <c r="HJG27" s="85"/>
      <c r="HJH27" s="85"/>
      <c r="HJI27" s="85"/>
      <c r="HJJ27" s="85"/>
      <c r="HJK27" s="85"/>
      <c r="HJL27" s="85"/>
      <c r="HJM27" s="85"/>
      <c r="HJN27" s="85"/>
      <c r="HJO27" s="85"/>
      <c r="HJP27" s="85"/>
      <c r="HJQ27" s="85"/>
      <c r="HJR27" s="85"/>
      <c r="HJS27" s="85"/>
      <c r="HJT27" s="85"/>
      <c r="HJU27" s="85"/>
      <c r="HJV27" s="85"/>
      <c r="HJW27" s="85"/>
      <c r="HJX27" s="85"/>
      <c r="HJY27" s="85"/>
      <c r="HJZ27" s="85"/>
      <c r="HKA27" s="85"/>
      <c r="HKB27" s="85"/>
      <c r="HKC27" s="85"/>
      <c r="HKD27" s="85"/>
      <c r="HKE27" s="85"/>
      <c r="HKF27" s="85"/>
      <c r="HKG27" s="85"/>
      <c r="HKH27" s="85"/>
      <c r="HKI27" s="85"/>
      <c r="HKJ27" s="85"/>
      <c r="HKK27" s="85"/>
      <c r="HKL27" s="85"/>
      <c r="HKM27" s="85"/>
      <c r="HKN27" s="85"/>
      <c r="HKO27" s="85"/>
      <c r="HKP27" s="85"/>
      <c r="HKQ27" s="85"/>
      <c r="HKR27" s="85"/>
      <c r="HKS27" s="85"/>
      <c r="HKT27" s="85"/>
      <c r="HKU27" s="85"/>
      <c r="HKV27" s="85"/>
      <c r="HKW27" s="85"/>
      <c r="HKX27" s="85"/>
      <c r="HKY27" s="85"/>
      <c r="HKZ27" s="85"/>
      <c r="HLA27" s="85"/>
      <c r="HLB27" s="85"/>
      <c r="HLC27" s="85"/>
      <c r="HLD27" s="85"/>
      <c r="HLE27" s="85"/>
      <c r="HLF27" s="85"/>
      <c r="HLG27" s="85"/>
      <c r="HLH27" s="85"/>
      <c r="HLI27" s="85"/>
      <c r="HLJ27" s="85"/>
      <c r="HLK27" s="85"/>
      <c r="HLL27" s="85"/>
      <c r="HLM27" s="85"/>
      <c r="HLN27" s="85"/>
      <c r="HLO27" s="85"/>
      <c r="HLP27" s="85"/>
      <c r="HLQ27" s="85"/>
      <c r="HLR27" s="85"/>
      <c r="HLS27" s="85"/>
      <c r="HLT27" s="85"/>
      <c r="HLU27" s="85"/>
      <c r="HLV27" s="85"/>
      <c r="HLW27" s="85"/>
      <c r="HLX27" s="85"/>
      <c r="HLY27" s="85"/>
      <c r="HLZ27" s="85"/>
      <c r="HMA27" s="85"/>
      <c r="HMB27" s="85"/>
      <c r="HMC27" s="85"/>
      <c r="HMD27" s="85"/>
      <c r="HME27" s="85"/>
      <c r="HMF27" s="85"/>
      <c r="HMG27" s="85"/>
      <c r="HMH27" s="85"/>
      <c r="HMI27" s="85"/>
      <c r="HMJ27" s="85"/>
      <c r="HMK27" s="85"/>
      <c r="HML27" s="85"/>
      <c r="HMM27" s="85"/>
      <c r="HMN27" s="85"/>
      <c r="HMO27" s="85"/>
      <c r="HMP27" s="85"/>
      <c r="HMQ27" s="85"/>
      <c r="HMR27" s="85"/>
      <c r="HMS27" s="85"/>
      <c r="HMT27" s="85"/>
      <c r="HMU27" s="85"/>
      <c r="HMV27" s="85"/>
      <c r="HMW27" s="85"/>
      <c r="HMX27" s="85"/>
      <c r="HMY27" s="85"/>
      <c r="HMZ27" s="85"/>
      <c r="HNA27" s="85"/>
      <c r="HNB27" s="85"/>
      <c r="HNC27" s="85"/>
      <c r="HND27" s="85"/>
      <c r="HNE27" s="85"/>
      <c r="HNF27" s="85"/>
      <c r="HNG27" s="85"/>
      <c r="HNH27" s="85"/>
      <c r="HNI27" s="85"/>
      <c r="HNJ27" s="85"/>
      <c r="HNK27" s="85"/>
      <c r="HNL27" s="85"/>
      <c r="HNM27" s="85"/>
      <c r="HNN27" s="85"/>
      <c r="HNO27" s="85"/>
      <c r="HNP27" s="85"/>
      <c r="HNQ27" s="85"/>
      <c r="HNR27" s="85"/>
      <c r="HNS27" s="85"/>
      <c r="HNT27" s="85"/>
      <c r="HNU27" s="85"/>
      <c r="HNV27" s="85"/>
      <c r="HNW27" s="85"/>
      <c r="HNX27" s="85"/>
      <c r="HNY27" s="85"/>
      <c r="HNZ27" s="85"/>
      <c r="HOA27" s="85"/>
      <c r="HOB27" s="85"/>
      <c r="HOC27" s="85"/>
      <c r="HOD27" s="85"/>
      <c r="HOE27" s="85"/>
      <c r="HOF27" s="85"/>
      <c r="HOG27" s="85"/>
      <c r="HOH27" s="85"/>
      <c r="HOI27" s="85"/>
      <c r="HOJ27" s="85"/>
      <c r="HOK27" s="85"/>
      <c r="HOL27" s="85"/>
      <c r="HOM27" s="85"/>
      <c r="HON27" s="85"/>
      <c r="HOO27" s="85"/>
      <c r="HOP27" s="85"/>
      <c r="HOQ27" s="85"/>
      <c r="HOR27" s="85"/>
      <c r="HOS27" s="85"/>
      <c r="HOT27" s="85"/>
      <c r="HOU27" s="85"/>
      <c r="HOV27" s="85"/>
      <c r="HOW27" s="85"/>
      <c r="HOX27" s="85"/>
      <c r="HOY27" s="85"/>
      <c r="HOZ27" s="85"/>
      <c r="HPA27" s="85"/>
      <c r="HPB27" s="85"/>
      <c r="HPC27" s="85"/>
      <c r="HPD27" s="85"/>
      <c r="HPE27" s="85"/>
      <c r="HPF27" s="85"/>
      <c r="HPG27" s="85"/>
      <c r="HPH27" s="85"/>
      <c r="HPI27" s="85"/>
      <c r="HPJ27" s="85"/>
      <c r="HPK27" s="85"/>
      <c r="HPL27" s="85"/>
      <c r="HPM27" s="85"/>
      <c r="HPN27" s="85"/>
      <c r="HPO27" s="85"/>
      <c r="HPP27" s="85"/>
      <c r="HPQ27" s="85"/>
      <c r="HPR27" s="85"/>
      <c r="HPS27" s="85"/>
      <c r="HPT27" s="85"/>
      <c r="HPU27" s="85"/>
      <c r="HPV27" s="85"/>
      <c r="HPW27" s="85"/>
      <c r="HPX27" s="85"/>
      <c r="HPY27" s="85"/>
      <c r="HPZ27" s="85"/>
      <c r="HQA27" s="85"/>
      <c r="HQB27" s="85"/>
      <c r="HQC27" s="85"/>
      <c r="HQD27" s="85"/>
      <c r="HQE27" s="85"/>
      <c r="HQF27" s="85"/>
      <c r="HQG27" s="85"/>
      <c r="HQH27" s="85"/>
      <c r="HQI27" s="85"/>
      <c r="HQJ27" s="85"/>
      <c r="HQK27" s="85"/>
      <c r="HQL27" s="85"/>
      <c r="HQM27" s="85"/>
      <c r="HQN27" s="85"/>
      <c r="HQO27" s="85"/>
      <c r="HQP27" s="85"/>
      <c r="HQQ27" s="85"/>
      <c r="HQR27" s="85"/>
      <c r="HQS27" s="85"/>
      <c r="HQT27" s="85"/>
      <c r="HQU27" s="85"/>
      <c r="HQV27" s="85"/>
      <c r="HQW27" s="85"/>
      <c r="HQX27" s="85"/>
      <c r="HQY27" s="85"/>
      <c r="HQZ27" s="85"/>
      <c r="HRA27" s="85"/>
      <c r="HRB27" s="85"/>
      <c r="HRC27" s="85"/>
      <c r="HRD27" s="85"/>
      <c r="HRE27" s="85"/>
      <c r="HRF27" s="85"/>
      <c r="HRG27" s="85"/>
      <c r="HRH27" s="85"/>
      <c r="HRI27" s="85"/>
      <c r="HRJ27" s="85"/>
      <c r="HRK27" s="85"/>
      <c r="HRL27" s="85"/>
      <c r="HRM27" s="85"/>
      <c r="HRN27" s="85"/>
      <c r="HRO27" s="85"/>
      <c r="HRP27" s="85"/>
      <c r="HRQ27" s="85"/>
      <c r="HRR27" s="85"/>
      <c r="HRS27" s="85"/>
      <c r="HRT27" s="85"/>
      <c r="HRU27" s="85"/>
      <c r="HRV27" s="85"/>
      <c r="HRW27" s="85"/>
      <c r="HRX27" s="85"/>
      <c r="HRY27" s="85"/>
      <c r="HRZ27" s="85"/>
      <c r="HSA27" s="85"/>
      <c r="HSB27" s="85"/>
      <c r="HSC27" s="85"/>
      <c r="HSD27" s="85"/>
      <c r="HSE27" s="85"/>
      <c r="HSF27" s="85"/>
      <c r="HSG27" s="85"/>
      <c r="HSH27" s="85"/>
      <c r="HSI27" s="85"/>
      <c r="HSJ27" s="85"/>
      <c r="HSK27" s="85"/>
      <c r="HSL27" s="85"/>
      <c r="HSM27" s="85"/>
      <c r="HSN27" s="85"/>
      <c r="HSO27" s="85"/>
      <c r="HSP27" s="85"/>
      <c r="HSQ27" s="85"/>
      <c r="HSR27" s="85"/>
      <c r="HSS27" s="85"/>
      <c r="HST27" s="85"/>
      <c r="HSU27" s="85"/>
      <c r="HSV27" s="85"/>
      <c r="HSW27" s="85"/>
      <c r="HSX27" s="85"/>
      <c r="HSY27" s="85"/>
      <c r="HSZ27" s="85"/>
      <c r="HTA27" s="85"/>
      <c r="HTB27" s="85"/>
      <c r="HTC27" s="85"/>
      <c r="HTD27" s="85"/>
      <c r="HTE27" s="85"/>
      <c r="HTF27" s="85"/>
      <c r="HTG27" s="85"/>
      <c r="HTH27" s="85"/>
      <c r="HTI27" s="85"/>
      <c r="HTJ27" s="85"/>
      <c r="HTK27" s="85"/>
      <c r="HTL27" s="85"/>
      <c r="HTM27" s="85"/>
      <c r="HTN27" s="85"/>
      <c r="HTO27" s="85"/>
      <c r="HTP27" s="85"/>
      <c r="HTQ27" s="85"/>
      <c r="HTR27" s="85"/>
      <c r="HTS27" s="85"/>
      <c r="HTT27" s="85"/>
      <c r="HTU27" s="85"/>
      <c r="HTV27" s="85"/>
      <c r="HTW27" s="85"/>
      <c r="HTX27" s="85"/>
      <c r="HTY27" s="85"/>
      <c r="HTZ27" s="85"/>
      <c r="HUA27" s="85"/>
      <c r="HUB27" s="85"/>
      <c r="HUC27" s="85"/>
      <c r="HUD27" s="85"/>
      <c r="HUE27" s="85"/>
      <c r="HUF27" s="85"/>
      <c r="HUG27" s="85"/>
      <c r="HUH27" s="85"/>
      <c r="HUI27" s="85"/>
      <c r="HUJ27" s="85"/>
      <c r="HUK27" s="85"/>
      <c r="HUL27" s="85"/>
      <c r="HUM27" s="85"/>
      <c r="HUN27" s="85"/>
      <c r="HUO27" s="85"/>
      <c r="HUP27" s="85"/>
      <c r="HUQ27" s="85"/>
      <c r="HUR27" s="85"/>
      <c r="HUS27" s="85"/>
      <c r="HUT27" s="85"/>
      <c r="HUU27" s="85"/>
      <c r="HUV27" s="85"/>
      <c r="HUW27" s="85"/>
      <c r="HUX27" s="85"/>
      <c r="HUY27" s="85"/>
      <c r="HUZ27" s="85"/>
      <c r="HVA27" s="85"/>
      <c r="HVB27" s="85"/>
      <c r="HVC27" s="85"/>
      <c r="HVD27" s="85"/>
      <c r="HVE27" s="85"/>
      <c r="HVF27" s="85"/>
      <c r="HVG27" s="85"/>
      <c r="HVH27" s="85"/>
      <c r="HVI27" s="85"/>
      <c r="HVJ27" s="85"/>
      <c r="HVK27" s="85"/>
      <c r="HVL27" s="85"/>
      <c r="HVM27" s="85"/>
      <c r="HVN27" s="85"/>
      <c r="HVO27" s="85"/>
      <c r="HVP27" s="85"/>
      <c r="HVQ27" s="85"/>
      <c r="HVR27" s="85"/>
      <c r="HVS27" s="85"/>
      <c r="HVT27" s="85"/>
      <c r="HVU27" s="85"/>
      <c r="HVV27" s="85"/>
      <c r="HVW27" s="85"/>
      <c r="HVX27" s="85"/>
      <c r="HVY27" s="85"/>
      <c r="HVZ27" s="85"/>
      <c r="HWA27" s="85"/>
      <c r="HWB27" s="85"/>
      <c r="HWC27" s="85"/>
      <c r="HWD27" s="85"/>
      <c r="HWE27" s="85"/>
      <c r="HWF27" s="85"/>
      <c r="HWG27" s="85"/>
      <c r="HWH27" s="85"/>
      <c r="HWI27" s="85"/>
      <c r="HWJ27" s="85"/>
      <c r="HWK27" s="85"/>
      <c r="HWL27" s="85"/>
      <c r="HWM27" s="85"/>
      <c r="HWN27" s="85"/>
      <c r="HWO27" s="85"/>
      <c r="HWP27" s="85"/>
      <c r="HWQ27" s="85"/>
      <c r="HWR27" s="85"/>
      <c r="HWS27" s="85"/>
      <c r="HWT27" s="85"/>
      <c r="HWU27" s="85"/>
      <c r="HWV27" s="85"/>
      <c r="HWW27" s="85"/>
      <c r="HWX27" s="85"/>
      <c r="HWY27" s="85"/>
      <c r="HWZ27" s="85"/>
      <c r="HXA27" s="85"/>
      <c r="HXB27" s="85"/>
      <c r="HXC27" s="85"/>
      <c r="HXD27" s="85"/>
      <c r="HXE27" s="85"/>
      <c r="HXF27" s="85"/>
      <c r="HXG27" s="85"/>
      <c r="HXH27" s="85"/>
      <c r="HXI27" s="85"/>
      <c r="HXJ27" s="85"/>
      <c r="HXK27" s="85"/>
      <c r="HXL27" s="85"/>
      <c r="HXM27" s="85"/>
      <c r="HXN27" s="85"/>
      <c r="HXO27" s="85"/>
      <c r="HXP27" s="85"/>
      <c r="HXQ27" s="85"/>
      <c r="HXR27" s="85"/>
      <c r="HXS27" s="85"/>
      <c r="HXT27" s="85"/>
      <c r="HXU27" s="85"/>
      <c r="HXV27" s="85"/>
      <c r="HXW27" s="85"/>
      <c r="HXX27" s="85"/>
      <c r="HXY27" s="85"/>
      <c r="HXZ27" s="85"/>
      <c r="HYA27" s="85"/>
      <c r="HYB27" s="85"/>
      <c r="HYC27" s="85"/>
      <c r="HYD27" s="85"/>
      <c r="HYE27" s="85"/>
      <c r="HYF27" s="85"/>
      <c r="HYG27" s="85"/>
      <c r="HYH27" s="85"/>
      <c r="HYI27" s="85"/>
      <c r="HYJ27" s="85"/>
      <c r="HYK27" s="85"/>
      <c r="HYL27" s="85"/>
      <c r="HYM27" s="85"/>
      <c r="HYN27" s="85"/>
      <c r="HYO27" s="85"/>
      <c r="HYP27" s="85"/>
      <c r="HYQ27" s="85"/>
      <c r="HYR27" s="85"/>
      <c r="HYS27" s="85"/>
      <c r="HYT27" s="85"/>
      <c r="HYU27" s="85"/>
      <c r="HYV27" s="85"/>
      <c r="HYW27" s="85"/>
      <c r="HYX27" s="85"/>
      <c r="HYY27" s="85"/>
      <c r="HYZ27" s="85"/>
      <c r="HZA27" s="85"/>
      <c r="HZB27" s="85"/>
      <c r="HZC27" s="85"/>
      <c r="HZD27" s="85"/>
      <c r="HZE27" s="85"/>
      <c r="HZF27" s="85"/>
      <c r="HZG27" s="85"/>
      <c r="HZH27" s="85"/>
      <c r="HZI27" s="85"/>
      <c r="HZJ27" s="85"/>
      <c r="HZK27" s="85"/>
      <c r="HZL27" s="85"/>
      <c r="HZM27" s="85"/>
      <c r="HZN27" s="85"/>
      <c r="HZO27" s="85"/>
      <c r="HZP27" s="85"/>
      <c r="HZQ27" s="85"/>
      <c r="HZR27" s="85"/>
      <c r="HZS27" s="85"/>
      <c r="HZT27" s="85"/>
      <c r="HZU27" s="85"/>
      <c r="HZV27" s="85"/>
      <c r="HZW27" s="85"/>
      <c r="HZX27" s="85"/>
      <c r="HZY27" s="85"/>
      <c r="HZZ27" s="85"/>
      <c r="IAA27" s="85"/>
      <c r="IAB27" s="85"/>
      <c r="IAC27" s="85"/>
      <c r="IAD27" s="85"/>
      <c r="IAE27" s="85"/>
      <c r="IAF27" s="85"/>
      <c r="IAG27" s="85"/>
      <c r="IAH27" s="85"/>
      <c r="IAI27" s="85"/>
      <c r="IAJ27" s="85"/>
      <c r="IAK27" s="85"/>
      <c r="IAL27" s="85"/>
      <c r="IAM27" s="85"/>
      <c r="IAN27" s="85"/>
      <c r="IAO27" s="85"/>
      <c r="IAP27" s="85"/>
      <c r="IAQ27" s="85"/>
      <c r="IAR27" s="85"/>
      <c r="IAS27" s="85"/>
      <c r="IAT27" s="85"/>
      <c r="IAU27" s="85"/>
      <c r="IAV27" s="85"/>
      <c r="IAW27" s="85"/>
      <c r="IAX27" s="85"/>
      <c r="IAY27" s="85"/>
      <c r="IAZ27" s="85"/>
      <c r="IBA27" s="85"/>
      <c r="IBB27" s="85"/>
      <c r="IBC27" s="85"/>
      <c r="IBD27" s="85"/>
      <c r="IBE27" s="85"/>
      <c r="IBF27" s="85"/>
      <c r="IBG27" s="85"/>
      <c r="IBH27" s="85"/>
      <c r="IBI27" s="85"/>
      <c r="IBJ27" s="85"/>
      <c r="IBK27" s="85"/>
      <c r="IBL27" s="85"/>
      <c r="IBM27" s="85"/>
      <c r="IBN27" s="85"/>
      <c r="IBO27" s="85"/>
      <c r="IBP27" s="85"/>
      <c r="IBQ27" s="85"/>
      <c r="IBR27" s="85"/>
      <c r="IBS27" s="85"/>
      <c r="IBT27" s="85"/>
      <c r="IBU27" s="85"/>
      <c r="IBV27" s="85"/>
      <c r="IBW27" s="85"/>
      <c r="IBX27" s="85"/>
      <c r="IBY27" s="85"/>
      <c r="IBZ27" s="85"/>
      <c r="ICA27" s="85"/>
      <c r="ICB27" s="85"/>
      <c r="ICC27" s="85"/>
      <c r="ICD27" s="85"/>
      <c r="ICE27" s="85"/>
      <c r="ICF27" s="85"/>
      <c r="ICG27" s="85"/>
      <c r="ICH27" s="85"/>
      <c r="ICI27" s="85"/>
      <c r="ICJ27" s="85"/>
      <c r="ICK27" s="85"/>
      <c r="ICL27" s="85"/>
      <c r="ICM27" s="85"/>
      <c r="ICN27" s="85"/>
      <c r="ICO27" s="85"/>
      <c r="ICP27" s="85"/>
      <c r="ICQ27" s="85"/>
      <c r="ICR27" s="85"/>
      <c r="ICS27" s="85"/>
      <c r="ICT27" s="85"/>
      <c r="ICU27" s="85"/>
      <c r="ICV27" s="85"/>
      <c r="ICW27" s="85"/>
      <c r="ICX27" s="85"/>
      <c r="ICY27" s="85"/>
      <c r="ICZ27" s="85"/>
      <c r="IDA27" s="85"/>
      <c r="IDB27" s="85"/>
      <c r="IDC27" s="85"/>
      <c r="IDD27" s="85"/>
      <c r="IDE27" s="85"/>
      <c r="IDF27" s="85"/>
      <c r="IDG27" s="85"/>
      <c r="IDH27" s="85"/>
      <c r="IDI27" s="85"/>
      <c r="IDJ27" s="85"/>
      <c r="IDK27" s="85"/>
      <c r="IDL27" s="85"/>
      <c r="IDM27" s="85"/>
      <c r="IDN27" s="85"/>
      <c r="IDO27" s="85"/>
      <c r="IDP27" s="85"/>
      <c r="IDQ27" s="85"/>
      <c r="IDR27" s="85"/>
      <c r="IDS27" s="85"/>
      <c r="IDT27" s="85"/>
      <c r="IDU27" s="85"/>
      <c r="IDV27" s="85"/>
      <c r="IDW27" s="85"/>
      <c r="IDX27" s="85"/>
      <c r="IDY27" s="85"/>
      <c r="IDZ27" s="85"/>
      <c r="IEA27" s="85"/>
      <c r="IEB27" s="85"/>
      <c r="IEC27" s="85"/>
      <c r="IED27" s="85"/>
      <c r="IEE27" s="85"/>
      <c r="IEF27" s="85"/>
      <c r="IEG27" s="85"/>
      <c r="IEH27" s="85"/>
      <c r="IEI27" s="85"/>
      <c r="IEJ27" s="85"/>
      <c r="IEK27" s="85"/>
      <c r="IEL27" s="85"/>
      <c r="IEM27" s="85"/>
      <c r="IEN27" s="85"/>
      <c r="IEO27" s="85"/>
      <c r="IEP27" s="85"/>
      <c r="IEQ27" s="85"/>
      <c r="IER27" s="85"/>
      <c r="IES27" s="85"/>
      <c r="IET27" s="85"/>
      <c r="IEU27" s="85"/>
      <c r="IEV27" s="85"/>
      <c r="IEW27" s="85"/>
      <c r="IEX27" s="85"/>
      <c r="IEY27" s="85"/>
      <c r="IEZ27" s="85"/>
      <c r="IFA27" s="85"/>
      <c r="IFB27" s="85"/>
      <c r="IFC27" s="85"/>
      <c r="IFD27" s="85"/>
      <c r="IFE27" s="85"/>
      <c r="IFF27" s="85"/>
      <c r="IFG27" s="85"/>
      <c r="IFH27" s="85"/>
      <c r="IFI27" s="85"/>
      <c r="IFJ27" s="85"/>
      <c r="IFK27" s="85"/>
      <c r="IFL27" s="85"/>
      <c r="IFM27" s="85"/>
      <c r="IFN27" s="85"/>
      <c r="IFO27" s="85"/>
      <c r="IFP27" s="85"/>
      <c r="IFQ27" s="85"/>
      <c r="IFR27" s="85"/>
      <c r="IFS27" s="85"/>
      <c r="IFT27" s="85"/>
      <c r="IFU27" s="85"/>
      <c r="IFV27" s="85"/>
      <c r="IFW27" s="85"/>
      <c r="IFX27" s="85"/>
      <c r="IFY27" s="85"/>
      <c r="IFZ27" s="85"/>
      <c r="IGA27" s="85"/>
      <c r="IGB27" s="85"/>
      <c r="IGC27" s="85"/>
      <c r="IGD27" s="85"/>
      <c r="IGE27" s="85"/>
      <c r="IGF27" s="85"/>
      <c r="IGG27" s="85"/>
      <c r="IGH27" s="85"/>
      <c r="IGI27" s="85"/>
      <c r="IGJ27" s="85"/>
      <c r="IGK27" s="85"/>
      <c r="IGL27" s="85"/>
      <c r="IGM27" s="85"/>
      <c r="IGN27" s="85"/>
      <c r="IGO27" s="85"/>
      <c r="IGP27" s="85"/>
      <c r="IGQ27" s="85"/>
      <c r="IGR27" s="85"/>
      <c r="IGS27" s="85"/>
      <c r="IGT27" s="85"/>
      <c r="IGU27" s="85"/>
      <c r="IGV27" s="85"/>
      <c r="IGW27" s="85"/>
      <c r="IGX27" s="85"/>
      <c r="IGY27" s="85"/>
      <c r="IGZ27" s="85"/>
      <c r="IHA27" s="85"/>
      <c r="IHB27" s="85"/>
      <c r="IHC27" s="85"/>
      <c r="IHD27" s="85"/>
      <c r="IHE27" s="85"/>
      <c r="IHF27" s="85"/>
      <c r="IHG27" s="85"/>
      <c r="IHH27" s="85"/>
      <c r="IHI27" s="85"/>
      <c r="IHJ27" s="85"/>
      <c r="IHK27" s="85"/>
      <c r="IHL27" s="85"/>
      <c r="IHM27" s="85"/>
      <c r="IHN27" s="85"/>
      <c r="IHO27" s="85"/>
      <c r="IHP27" s="85"/>
      <c r="IHQ27" s="85"/>
      <c r="IHR27" s="85"/>
      <c r="IHS27" s="85"/>
      <c r="IHT27" s="85"/>
      <c r="IHU27" s="85"/>
      <c r="IHV27" s="85"/>
      <c r="IHW27" s="85"/>
      <c r="IHX27" s="85"/>
      <c r="IHY27" s="85"/>
      <c r="IHZ27" s="85"/>
      <c r="IIA27" s="85"/>
      <c r="IIB27" s="85"/>
      <c r="IIC27" s="85"/>
      <c r="IID27" s="85"/>
      <c r="IIE27" s="85"/>
      <c r="IIF27" s="85"/>
      <c r="IIG27" s="85"/>
      <c r="IIH27" s="85"/>
      <c r="III27" s="85"/>
      <c r="IIJ27" s="85"/>
      <c r="IIK27" s="85"/>
      <c r="IIL27" s="85"/>
      <c r="IIM27" s="85"/>
      <c r="IIN27" s="85"/>
      <c r="IIO27" s="85"/>
      <c r="IIP27" s="85"/>
      <c r="IIQ27" s="85"/>
      <c r="IIR27" s="85"/>
      <c r="IIS27" s="85"/>
      <c r="IIT27" s="85"/>
      <c r="IIU27" s="85"/>
      <c r="IIV27" s="85"/>
      <c r="IIW27" s="85"/>
      <c r="IIX27" s="85"/>
      <c r="IIY27" s="85"/>
      <c r="IIZ27" s="85"/>
      <c r="IJA27" s="85"/>
      <c r="IJB27" s="85"/>
      <c r="IJC27" s="85"/>
      <c r="IJD27" s="85"/>
      <c r="IJE27" s="85"/>
      <c r="IJF27" s="85"/>
      <c r="IJG27" s="85"/>
      <c r="IJH27" s="85"/>
      <c r="IJI27" s="85"/>
      <c r="IJJ27" s="85"/>
      <c r="IJK27" s="85"/>
      <c r="IJL27" s="85"/>
      <c r="IJM27" s="85"/>
      <c r="IJN27" s="85"/>
      <c r="IJO27" s="85"/>
      <c r="IJP27" s="85"/>
      <c r="IJQ27" s="85"/>
      <c r="IJR27" s="85"/>
      <c r="IJS27" s="85"/>
      <c r="IJT27" s="85"/>
      <c r="IJU27" s="85"/>
      <c r="IJV27" s="85"/>
      <c r="IJW27" s="85"/>
      <c r="IJX27" s="85"/>
      <c r="IJY27" s="85"/>
      <c r="IJZ27" s="85"/>
      <c r="IKA27" s="85"/>
      <c r="IKB27" s="85"/>
      <c r="IKC27" s="85"/>
      <c r="IKD27" s="85"/>
      <c r="IKE27" s="85"/>
      <c r="IKF27" s="85"/>
      <c r="IKG27" s="85"/>
      <c r="IKH27" s="85"/>
      <c r="IKI27" s="85"/>
      <c r="IKJ27" s="85"/>
      <c r="IKK27" s="85"/>
      <c r="IKL27" s="85"/>
      <c r="IKM27" s="85"/>
      <c r="IKN27" s="85"/>
      <c r="IKO27" s="85"/>
      <c r="IKP27" s="85"/>
      <c r="IKQ27" s="85"/>
      <c r="IKR27" s="85"/>
      <c r="IKS27" s="85"/>
      <c r="IKT27" s="85"/>
      <c r="IKU27" s="85"/>
      <c r="IKV27" s="85"/>
      <c r="IKW27" s="85"/>
      <c r="IKX27" s="85"/>
      <c r="IKY27" s="85"/>
      <c r="IKZ27" s="85"/>
      <c r="ILA27" s="85"/>
      <c r="ILB27" s="85"/>
      <c r="ILC27" s="85"/>
      <c r="ILD27" s="85"/>
      <c r="ILE27" s="85"/>
      <c r="ILF27" s="85"/>
      <c r="ILG27" s="85"/>
      <c r="ILH27" s="85"/>
      <c r="ILI27" s="85"/>
      <c r="ILJ27" s="85"/>
      <c r="ILK27" s="85"/>
      <c r="ILL27" s="85"/>
      <c r="ILM27" s="85"/>
      <c r="ILN27" s="85"/>
      <c r="ILO27" s="85"/>
      <c r="ILP27" s="85"/>
      <c r="ILQ27" s="85"/>
      <c r="ILR27" s="85"/>
      <c r="ILS27" s="85"/>
      <c r="ILT27" s="85"/>
      <c r="ILU27" s="85"/>
      <c r="ILV27" s="85"/>
      <c r="ILW27" s="85"/>
      <c r="ILX27" s="85"/>
      <c r="ILY27" s="85"/>
      <c r="ILZ27" s="85"/>
      <c r="IMA27" s="85"/>
      <c r="IMB27" s="85"/>
      <c r="IMC27" s="85"/>
      <c r="IMD27" s="85"/>
      <c r="IME27" s="85"/>
      <c r="IMF27" s="85"/>
      <c r="IMG27" s="85"/>
      <c r="IMH27" s="85"/>
      <c r="IMI27" s="85"/>
      <c r="IMJ27" s="85"/>
      <c r="IMK27" s="85"/>
      <c r="IML27" s="85"/>
      <c r="IMM27" s="85"/>
      <c r="IMN27" s="85"/>
      <c r="IMO27" s="85"/>
      <c r="IMP27" s="85"/>
      <c r="IMQ27" s="85"/>
      <c r="IMR27" s="85"/>
      <c r="IMS27" s="85"/>
      <c r="IMT27" s="85"/>
      <c r="IMU27" s="85"/>
      <c r="IMV27" s="85"/>
      <c r="IMW27" s="85"/>
      <c r="IMX27" s="85"/>
      <c r="IMY27" s="85"/>
      <c r="IMZ27" s="85"/>
      <c r="INA27" s="85"/>
      <c r="INB27" s="85"/>
      <c r="INC27" s="85"/>
      <c r="IND27" s="85"/>
      <c r="INE27" s="85"/>
      <c r="INF27" s="85"/>
      <c r="ING27" s="85"/>
      <c r="INH27" s="85"/>
      <c r="INI27" s="85"/>
      <c r="INJ27" s="85"/>
      <c r="INK27" s="85"/>
      <c r="INL27" s="85"/>
      <c r="INM27" s="85"/>
      <c r="INN27" s="85"/>
      <c r="INO27" s="85"/>
      <c r="INP27" s="85"/>
      <c r="INQ27" s="85"/>
      <c r="INR27" s="85"/>
      <c r="INS27" s="85"/>
      <c r="INT27" s="85"/>
      <c r="INU27" s="85"/>
      <c r="INV27" s="85"/>
      <c r="INW27" s="85"/>
      <c r="INX27" s="85"/>
      <c r="INY27" s="85"/>
      <c r="INZ27" s="85"/>
      <c r="IOA27" s="85"/>
      <c r="IOB27" s="85"/>
      <c r="IOC27" s="85"/>
      <c r="IOD27" s="85"/>
      <c r="IOE27" s="85"/>
      <c r="IOF27" s="85"/>
      <c r="IOG27" s="85"/>
      <c r="IOH27" s="85"/>
      <c r="IOI27" s="85"/>
      <c r="IOJ27" s="85"/>
      <c r="IOK27" s="85"/>
      <c r="IOL27" s="85"/>
      <c r="IOM27" s="85"/>
      <c r="ION27" s="85"/>
      <c r="IOO27" s="85"/>
      <c r="IOP27" s="85"/>
      <c r="IOQ27" s="85"/>
      <c r="IOR27" s="85"/>
      <c r="IOS27" s="85"/>
      <c r="IOT27" s="85"/>
      <c r="IOU27" s="85"/>
      <c r="IOV27" s="85"/>
      <c r="IOW27" s="85"/>
      <c r="IOX27" s="85"/>
      <c r="IOY27" s="85"/>
      <c r="IOZ27" s="85"/>
      <c r="IPA27" s="85"/>
      <c r="IPB27" s="85"/>
      <c r="IPC27" s="85"/>
      <c r="IPD27" s="85"/>
      <c r="IPE27" s="85"/>
      <c r="IPF27" s="85"/>
      <c r="IPG27" s="85"/>
      <c r="IPH27" s="85"/>
      <c r="IPI27" s="85"/>
      <c r="IPJ27" s="85"/>
      <c r="IPK27" s="85"/>
      <c r="IPL27" s="85"/>
      <c r="IPM27" s="85"/>
      <c r="IPN27" s="85"/>
      <c r="IPO27" s="85"/>
      <c r="IPP27" s="85"/>
      <c r="IPQ27" s="85"/>
      <c r="IPR27" s="85"/>
      <c r="IPS27" s="85"/>
      <c r="IPT27" s="85"/>
      <c r="IPU27" s="85"/>
      <c r="IPV27" s="85"/>
      <c r="IPW27" s="85"/>
      <c r="IPX27" s="85"/>
      <c r="IPY27" s="85"/>
      <c r="IPZ27" s="85"/>
      <c r="IQA27" s="85"/>
      <c r="IQB27" s="85"/>
      <c r="IQC27" s="85"/>
      <c r="IQD27" s="85"/>
      <c r="IQE27" s="85"/>
      <c r="IQF27" s="85"/>
      <c r="IQG27" s="85"/>
      <c r="IQH27" s="85"/>
      <c r="IQI27" s="85"/>
      <c r="IQJ27" s="85"/>
      <c r="IQK27" s="85"/>
      <c r="IQL27" s="85"/>
      <c r="IQM27" s="85"/>
      <c r="IQN27" s="85"/>
      <c r="IQO27" s="85"/>
      <c r="IQP27" s="85"/>
      <c r="IQQ27" s="85"/>
      <c r="IQR27" s="85"/>
      <c r="IQS27" s="85"/>
      <c r="IQT27" s="85"/>
      <c r="IQU27" s="85"/>
      <c r="IQV27" s="85"/>
      <c r="IQW27" s="85"/>
      <c r="IQX27" s="85"/>
      <c r="IQY27" s="85"/>
      <c r="IQZ27" s="85"/>
      <c r="IRA27" s="85"/>
      <c r="IRB27" s="85"/>
      <c r="IRC27" s="85"/>
      <c r="IRD27" s="85"/>
      <c r="IRE27" s="85"/>
      <c r="IRF27" s="85"/>
      <c r="IRG27" s="85"/>
      <c r="IRH27" s="85"/>
      <c r="IRI27" s="85"/>
      <c r="IRJ27" s="85"/>
      <c r="IRK27" s="85"/>
      <c r="IRL27" s="85"/>
      <c r="IRM27" s="85"/>
      <c r="IRN27" s="85"/>
      <c r="IRO27" s="85"/>
      <c r="IRP27" s="85"/>
      <c r="IRQ27" s="85"/>
      <c r="IRR27" s="85"/>
      <c r="IRS27" s="85"/>
      <c r="IRT27" s="85"/>
      <c r="IRU27" s="85"/>
      <c r="IRV27" s="85"/>
      <c r="IRW27" s="85"/>
      <c r="IRX27" s="85"/>
      <c r="IRY27" s="85"/>
      <c r="IRZ27" s="85"/>
      <c r="ISA27" s="85"/>
      <c r="ISB27" s="85"/>
      <c r="ISC27" s="85"/>
      <c r="ISD27" s="85"/>
      <c r="ISE27" s="85"/>
      <c r="ISF27" s="85"/>
      <c r="ISG27" s="85"/>
      <c r="ISH27" s="85"/>
      <c r="ISI27" s="85"/>
      <c r="ISJ27" s="85"/>
      <c r="ISK27" s="85"/>
      <c r="ISL27" s="85"/>
      <c r="ISM27" s="85"/>
      <c r="ISN27" s="85"/>
      <c r="ISO27" s="85"/>
      <c r="ISP27" s="85"/>
      <c r="ISQ27" s="85"/>
      <c r="ISR27" s="85"/>
      <c r="ISS27" s="85"/>
      <c r="IST27" s="85"/>
      <c r="ISU27" s="85"/>
      <c r="ISV27" s="85"/>
      <c r="ISW27" s="85"/>
      <c r="ISX27" s="85"/>
      <c r="ISY27" s="85"/>
      <c r="ISZ27" s="85"/>
      <c r="ITA27" s="85"/>
      <c r="ITB27" s="85"/>
      <c r="ITC27" s="85"/>
      <c r="ITD27" s="85"/>
      <c r="ITE27" s="85"/>
      <c r="ITF27" s="85"/>
      <c r="ITG27" s="85"/>
      <c r="ITH27" s="85"/>
      <c r="ITI27" s="85"/>
      <c r="ITJ27" s="85"/>
      <c r="ITK27" s="85"/>
      <c r="ITL27" s="85"/>
      <c r="ITM27" s="85"/>
      <c r="ITN27" s="85"/>
      <c r="ITO27" s="85"/>
      <c r="ITP27" s="85"/>
      <c r="ITQ27" s="85"/>
      <c r="ITR27" s="85"/>
      <c r="ITS27" s="85"/>
      <c r="ITT27" s="85"/>
      <c r="ITU27" s="85"/>
      <c r="ITV27" s="85"/>
      <c r="ITW27" s="85"/>
      <c r="ITX27" s="85"/>
      <c r="ITY27" s="85"/>
      <c r="ITZ27" s="85"/>
      <c r="IUA27" s="85"/>
      <c r="IUB27" s="85"/>
      <c r="IUC27" s="85"/>
      <c r="IUD27" s="85"/>
      <c r="IUE27" s="85"/>
      <c r="IUF27" s="85"/>
      <c r="IUG27" s="85"/>
      <c r="IUH27" s="85"/>
      <c r="IUI27" s="85"/>
      <c r="IUJ27" s="85"/>
      <c r="IUK27" s="85"/>
      <c r="IUL27" s="85"/>
      <c r="IUM27" s="85"/>
      <c r="IUN27" s="85"/>
      <c r="IUO27" s="85"/>
      <c r="IUP27" s="85"/>
      <c r="IUQ27" s="85"/>
      <c r="IUR27" s="85"/>
      <c r="IUS27" s="85"/>
      <c r="IUT27" s="85"/>
      <c r="IUU27" s="85"/>
      <c r="IUV27" s="85"/>
      <c r="IUW27" s="85"/>
      <c r="IUX27" s="85"/>
      <c r="IUY27" s="85"/>
      <c r="IUZ27" s="85"/>
      <c r="IVA27" s="85"/>
      <c r="IVB27" s="85"/>
      <c r="IVC27" s="85"/>
      <c r="IVD27" s="85"/>
      <c r="IVE27" s="85"/>
      <c r="IVF27" s="85"/>
      <c r="IVG27" s="85"/>
      <c r="IVH27" s="85"/>
      <c r="IVI27" s="85"/>
      <c r="IVJ27" s="85"/>
      <c r="IVK27" s="85"/>
      <c r="IVL27" s="85"/>
      <c r="IVM27" s="85"/>
      <c r="IVN27" s="85"/>
      <c r="IVO27" s="85"/>
      <c r="IVP27" s="85"/>
      <c r="IVQ27" s="85"/>
      <c r="IVR27" s="85"/>
      <c r="IVS27" s="85"/>
      <c r="IVT27" s="85"/>
      <c r="IVU27" s="85"/>
      <c r="IVV27" s="85"/>
      <c r="IVW27" s="85"/>
      <c r="IVX27" s="85"/>
      <c r="IVY27" s="85"/>
      <c r="IVZ27" s="85"/>
      <c r="IWA27" s="85"/>
      <c r="IWB27" s="85"/>
      <c r="IWC27" s="85"/>
      <c r="IWD27" s="85"/>
      <c r="IWE27" s="85"/>
      <c r="IWF27" s="85"/>
      <c r="IWG27" s="85"/>
      <c r="IWH27" s="85"/>
      <c r="IWI27" s="85"/>
      <c r="IWJ27" s="85"/>
      <c r="IWK27" s="85"/>
      <c r="IWL27" s="85"/>
      <c r="IWM27" s="85"/>
      <c r="IWN27" s="85"/>
      <c r="IWO27" s="85"/>
      <c r="IWP27" s="85"/>
      <c r="IWQ27" s="85"/>
      <c r="IWR27" s="85"/>
      <c r="IWS27" s="85"/>
      <c r="IWT27" s="85"/>
      <c r="IWU27" s="85"/>
      <c r="IWV27" s="85"/>
      <c r="IWW27" s="85"/>
      <c r="IWX27" s="85"/>
      <c r="IWY27" s="85"/>
      <c r="IWZ27" s="85"/>
      <c r="IXA27" s="85"/>
      <c r="IXB27" s="85"/>
      <c r="IXC27" s="85"/>
      <c r="IXD27" s="85"/>
      <c r="IXE27" s="85"/>
      <c r="IXF27" s="85"/>
      <c r="IXG27" s="85"/>
      <c r="IXH27" s="85"/>
      <c r="IXI27" s="85"/>
      <c r="IXJ27" s="85"/>
      <c r="IXK27" s="85"/>
      <c r="IXL27" s="85"/>
      <c r="IXM27" s="85"/>
      <c r="IXN27" s="85"/>
      <c r="IXO27" s="85"/>
      <c r="IXP27" s="85"/>
      <c r="IXQ27" s="85"/>
      <c r="IXR27" s="85"/>
      <c r="IXS27" s="85"/>
      <c r="IXT27" s="85"/>
      <c r="IXU27" s="85"/>
      <c r="IXV27" s="85"/>
      <c r="IXW27" s="85"/>
      <c r="IXX27" s="85"/>
      <c r="IXY27" s="85"/>
      <c r="IXZ27" s="85"/>
      <c r="IYA27" s="85"/>
      <c r="IYB27" s="85"/>
      <c r="IYC27" s="85"/>
      <c r="IYD27" s="85"/>
      <c r="IYE27" s="85"/>
      <c r="IYF27" s="85"/>
      <c r="IYG27" s="85"/>
      <c r="IYH27" s="85"/>
      <c r="IYI27" s="85"/>
      <c r="IYJ27" s="85"/>
      <c r="IYK27" s="85"/>
      <c r="IYL27" s="85"/>
      <c r="IYM27" s="85"/>
      <c r="IYN27" s="85"/>
      <c r="IYO27" s="85"/>
      <c r="IYP27" s="85"/>
      <c r="IYQ27" s="85"/>
      <c r="IYR27" s="85"/>
      <c r="IYS27" s="85"/>
      <c r="IYT27" s="85"/>
      <c r="IYU27" s="85"/>
      <c r="IYV27" s="85"/>
      <c r="IYW27" s="85"/>
      <c r="IYX27" s="85"/>
      <c r="IYY27" s="85"/>
      <c r="IYZ27" s="85"/>
      <c r="IZA27" s="85"/>
      <c r="IZB27" s="85"/>
      <c r="IZC27" s="85"/>
      <c r="IZD27" s="85"/>
      <c r="IZE27" s="85"/>
      <c r="IZF27" s="85"/>
      <c r="IZG27" s="85"/>
      <c r="IZH27" s="85"/>
      <c r="IZI27" s="85"/>
      <c r="IZJ27" s="85"/>
      <c r="IZK27" s="85"/>
      <c r="IZL27" s="85"/>
      <c r="IZM27" s="85"/>
      <c r="IZN27" s="85"/>
      <c r="IZO27" s="85"/>
      <c r="IZP27" s="85"/>
      <c r="IZQ27" s="85"/>
      <c r="IZR27" s="85"/>
      <c r="IZS27" s="85"/>
      <c r="IZT27" s="85"/>
      <c r="IZU27" s="85"/>
      <c r="IZV27" s="85"/>
      <c r="IZW27" s="85"/>
      <c r="IZX27" s="85"/>
      <c r="IZY27" s="85"/>
      <c r="IZZ27" s="85"/>
      <c r="JAA27" s="85"/>
      <c r="JAB27" s="85"/>
      <c r="JAC27" s="85"/>
      <c r="JAD27" s="85"/>
      <c r="JAE27" s="85"/>
      <c r="JAF27" s="85"/>
      <c r="JAG27" s="85"/>
      <c r="JAH27" s="85"/>
      <c r="JAI27" s="85"/>
      <c r="JAJ27" s="85"/>
      <c r="JAK27" s="85"/>
      <c r="JAL27" s="85"/>
      <c r="JAM27" s="85"/>
      <c r="JAN27" s="85"/>
      <c r="JAO27" s="85"/>
      <c r="JAP27" s="85"/>
      <c r="JAQ27" s="85"/>
      <c r="JAR27" s="85"/>
      <c r="JAS27" s="85"/>
      <c r="JAT27" s="85"/>
      <c r="JAU27" s="85"/>
      <c r="JAV27" s="85"/>
      <c r="JAW27" s="85"/>
      <c r="JAX27" s="85"/>
      <c r="JAY27" s="85"/>
      <c r="JAZ27" s="85"/>
      <c r="JBA27" s="85"/>
      <c r="JBB27" s="85"/>
      <c r="JBC27" s="85"/>
      <c r="JBD27" s="85"/>
      <c r="JBE27" s="85"/>
      <c r="JBF27" s="85"/>
      <c r="JBG27" s="85"/>
      <c r="JBH27" s="85"/>
      <c r="JBI27" s="85"/>
      <c r="JBJ27" s="85"/>
      <c r="JBK27" s="85"/>
      <c r="JBL27" s="85"/>
      <c r="JBM27" s="85"/>
      <c r="JBN27" s="85"/>
      <c r="JBO27" s="85"/>
      <c r="JBP27" s="85"/>
      <c r="JBQ27" s="85"/>
      <c r="JBR27" s="85"/>
      <c r="JBS27" s="85"/>
      <c r="JBT27" s="85"/>
      <c r="JBU27" s="85"/>
      <c r="JBV27" s="85"/>
      <c r="JBW27" s="85"/>
      <c r="JBX27" s="85"/>
      <c r="JBY27" s="85"/>
      <c r="JBZ27" s="85"/>
      <c r="JCA27" s="85"/>
      <c r="JCB27" s="85"/>
      <c r="JCC27" s="85"/>
      <c r="JCD27" s="85"/>
      <c r="JCE27" s="85"/>
      <c r="JCF27" s="85"/>
      <c r="JCG27" s="85"/>
      <c r="JCH27" s="85"/>
      <c r="JCI27" s="85"/>
      <c r="JCJ27" s="85"/>
      <c r="JCK27" s="85"/>
      <c r="JCL27" s="85"/>
      <c r="JCM27" s="85"/>
      <c r="JCN27" s="85"/>
      <c r="JCO27" s="85"/>
      <c r="JCP27" s="85"/>
      <c r="JCQ27" s="85"/>
      <c r="JCR27" s="85"/>
      <c r="JCS27" s="85"/>
      <c r="JCT27" s="85"/>
      <c r="JCU27" s="85"/>
      <c r="JCV27" s="85"/>
      <c r="JCW27" s="85"/>
      <c r="JCX27" s="85"/>
      <c r="JCY27" s="85"/>
      <c r="JCZ27" s="85"/>
      <c r="JDA27" s="85"/>
      <c r="JDB27" s="85"/>
      <c r="JDC27" s="85"/>
      <c r="JDD27" s="85"/>
      <c r="JDE27" s="85"/>
      <c r="JDF27" s="85"/>
      <c r="JDG27" s="85"/>
      <c r="JDH27" s="85"/>
      <c r="JDI27" s="85"/>
      <c r="JDJ27" s="85"/>
      <c r="JDK27" s="85"/>
      <c r="JDL27" s="85"/>
      <c r="JDM27" s="85"/>
      <c r="JDN27" s="85"/>
      <c r="JDO27" s="85"/>
      <c r="JDP27" s="85"/>
      <c r="JDQ27" s="85"/>
      <c r="JDR27" s="85"/>
      <c r="JDS27" s="85"/>
      <c r="JDT27" s="85"/>
      <c r="JDU27" s="85"/>
      <c r="JDV27" s="85"/>
      <c r="JDW27" s="85"/>
      <c r="JDX27" s="85"/>
      <c r="JDY27" s="85"/>
      <c r="JDZ27" s="85"/>
      <c r="JEA27" s="85"/>
      <c r="JEB27" s="85"/>
      <c r="JEC27" s="85"/>
      <c r="JED27" s="85"/>
      <c r="JEE27" s="85"/>
      <c r="JEF27" s="85"/>
      <c r="JEG27" s="85"/>
      <c r="JEH27" s="85"/>
      <c r="JEI27" s="85"/>
      <c r="JEJ27" s="85"/>
      <c r="JEK27" s="85"/>
      <c r="JEL27" s="85"/>
      <c r="JEM27" s="85"/>
      <c r="JEN27" s="85"/>
      <c r="JEO27" s="85"/>
      <c r="JEP27" s="85"/>
      <c r="JEQ27" s="85"/>
      <c r="JER27" s="85"/>
      <c r="JES27" s="85"/>
      <c r="JET27" s="85"/>
      <c r="JEU27" s="85"/>
      <c r="JEV27" s="85"/>
      <c r="JEW27" s="85"/>
      <c r="JEX27" s="85"/>
      <c r="JEY27" s="85"/>
      <c r="JEZ27" s="85"/>
      <c r="JFA27" s="85"/>
      <c r="JFB27" s="85"/>
      <c r="JFC27" s="85"/>
      <c r="JFD27" s="85"/>
      <c r="JFE27" s="85"/>
      <c r="JFF27" s="85"/>
      <c r="JFG27" s="85"/>
      <c r="JFH27" s="85"/>
      <c r="JFI27" s="85"/>
      <c r="JFJ27" s="85"/>
      <c r="JFK27" s="85"/>
      <c r="JFL27" s="85"/>
      <c r="JFM27" s="85"/>
      <c r="JFN27" s="85"/>
      <c r="JFO27" s="85"/>
      <c r="JFP27" s="85"/>
      <c r="JFQ27" s="85"/>
      <c r="JFR27" s="85"/>
      <c r="JFS27" s="85"/>
      <c r="JFT27" s="85"/>
      <c r="JFU27" s="85"/>
      <c r="JFV27" s="85"/>
      <c r="JFW27" s="85"/>
      <c r="JFX27" s="85"/>
      <c r="JFY27" s="85"/>
      <c r="JFZ27" s="85"/>
      <c r="JGA27" s="85"/>
      <c r="JGB27" s="85"/>
      <c r="JGC27" s="85"/>
      <c r="JGD27" s="85"/>
      <c r="JGE27" s="85"/>
      <c r="JGF27" s="85"/>
      <c r="JGG27" s="85"/>
      <c r="JGH27" s="85"/>
      <c r="JGI27" s="85"/>
      <c r="JGJ27" s="85"/>
      <c r="JGK27" s="85"/>
      <c r="JGL27" s="85"/>
      <c r="JGM27" s="85"/>
      <c r="JGN27" s="85"/>
      <c r="JGO27" s="85"/>
      <c r="JGP27" s="85"/>
      <c r="JGQ27" s="85"/>
      <c r="JGR27" s="85"/>
      <c r="JGS27" s="85"/>
      <c r="JGT27" s="85"/>
      <c r="JGU27" s="85"/>
      <c r="JGV27" s="85"/>
      <c r="JGW27" s="85"/>
      <c r="JGX27" s="85"/>
      <c r="JGY27" s="85"/>
      <c r="JGZ27" s="85"/>
      <c r="JHA27" s="85"/>
      <c r="JHB27" s="85"/>
      <c r="JHC27" s="85"/>
      <c r="JHD27" s="85"/>
      <c r="JHE27" s="85"/>
      <c r="JHF27" s="85"/>
      <c r="JHG27" s="85"/>
      <c r="JHH27" s="85"/>
      <c r="JHI27" s="85"/>
      <c r="JHJ27" s="85"/>
      <c r="JHK27" s="85"/>
      <c r="JHL27" s="85"/>
      <c r="JHM27" s="85"/>
      <c r="JHN27" s="85"/>
      <c r="JHO27" s="85"/>
      <c r="JHP27" s="85"/>
      <c r="JHQ27" s="85"/>
      <c r="JHR27" s="85"/>
      <c r="JHS27" s="85"/>
      <c r="JHT27" s="85"/>
      <c r="JHU27" s="85"/>
      <c r="JHV27" s="85"/>
      <c r="JHW27" s="85"/>
      <c r="JHX27" s="85"/>
      <c r="JHY27" s="85"/>
      <c r="JHZ27" s="85"/>
      <c r="JIA27" s="85"/>
      <c r="JIB27" s="85"/>
      <c r="JIC27" s="85"/>
      <c r="JID27" s="85"/>
      <c r="JIE27" s="85"/>
      <c r="JIF27" s="85"/>
      <c r="JIG27" s="85"/>
      <c r="JIH27" s="85"/>
      <c r="JII27" s="85"/>
      <c r="JIJ27" s="85"/>
      <c r="JIK27" s="85"/>
      <c r="JIL27" s="85"/>
      <c r="JIM27" s="85"/>
      <c r="JIN27" s="85"/>
      <c r="JIO27" s="85"/>
      <c r="JIP27" s="85"/>
      <c r="JIQ27" s="85"/>
      <c r="JIR27" s="85"/>
      <c r="JIS27" s="85"/>
      <c r="JIT27" s="85"/>
      <c r="JIU27" s="85"/>
      <c r="JIV27" s="85"/>
      <c r="JIW27" s="85"/>
      <c r="JIX27" s="85"/>
      <c r="JIY27" s="85"/>
      <c r="JIZ27" s="85"/>
      <c r="JJA27" s="85"/>
      <c r="JJB27" s="85"/>
      <c r="JJC27" s="85"/>
      <c r="JJD27" s="85"/>
      <c r="JJE27" s="85"/>
      <c r="JJF27" s="85"/>
      <c r="JJG27" s="85"/>
      <c r="JJH27" s="85"/>
      <c r="JJI27" s="85"/>
      <c r="JJJ27" s="85"/>
      <c r="JJK27" s="85"/>
      <c r="JJL27" s="85"/>
      <c r="JJM27" s="85"/>
      <c r="JJN27" s="85"/>
      <c r="JJO27" s="85"/>
      <c r="JJP27" s="85"/>
      <c r="JJQ27" s="85"/>
      <c r="JJR27" s="85"/>
      <c r="JJS27" s="85"/>
      <c r="JJT27" s="85"/>
      <c r="JJU27" s="85"/>
      <c r="JJV27" s="85"/>
      <c r="JJW27" s="85"/>
      <c r="JJX27" s="85"/>
      <c r="JJY27" s="85"/>
      <c r="JJZ27" s="85"/>
      <c r="JKA27" s="85"/>
      <c r="JKB27" s="85"/>
      <c r="JKC27" s="85"/>
      <c r="JKD27" s="85"/>
      <c r="JKE27" s="85"/>
      <c r="JKF27" s="85"/>
      <c r="JKG27" s="85"/>
      <c r="JKH27" s="85"/>
      <c r="JKI27" s="85"/>
      <c r="JKJ27" s="85"/>
      <c r="JKK27" s="85"/>
      <c r="JKL27" s="85"/>
      <c r="JKM27" s="85"/>
      <c r="JKN27" s="85"/>
      <c r="JKO27" s="85"/>
      <c r="JKP27" s="85"/>
      <c r="JKQ27" s="85"/>
      <c r="JKR27" s="85"/>
      <c r="JKS27" s="85"/>
      <c r="JKT27" s="85"/>
      <c r="JKU27" s="85"/>
      <c r="JKV27" s="85"/>
      <c r="JKW27" s="85"/>
      <c r="JKX27" s="85"/>
      <c r="JKY27" s="85"/>
      <c r="JKZ27" s="85"/>
      <c r="JLA27" s="85"/>
      <c r="JLB27" s="85"/>
      <c r="JLC27" s="85"/>
      <c r="JLD27" s="85"/>
      <c r="JLE27" s="85"/>
      <c r="JLF27" s="85"/>
      <c r="JLG27" s="85"/>
      <c r="JLH27" s="85"/>
      <c r="JLI27" s="85"/>
      <c r="JLJ27" s="85"/>
      <c r="JLK27" s="85"/>
      <c r="JLL27" s="85"/>
      <c r="JLM27" s="85"/>
      <c r="JLN27" s="85"/>
      <c r="JLO27" s="85"/>
      <c r="JLP27" s="85"/>
      <c r="JLQ27" s="85"/>
      <c r="JLR27" s="85"/>
      <c r="JLS27" s="85"/>
      <c r="JLT27" s="85"/>
      <c r="JLU27" s="85"/>
      <c r="JLV27" s="85"/>
      <c r="JLW27" s="85"/>
      <c r="JLX27" s="85"/>
      <c r="JLY27" s="85"/>
      <c r="JLZ27" s="85"/>
      <c r="JMA27" s="85"/>
      <c r="JMB27" s="85"/>
      <c r="JMC27" s="85"/>
      <c r="JMD27" s="85"/>
      <c r="JME27" s="85"/>
      <c r="JMF27" s="85"/>
      <c r="JMG27" s="85"/>
      <c r="JMH27" s="85"/>
      <c r="JMI27" s="85"/>
      <c r="JMJ27" s="85"/>
      <c r="JMK27" s="85"/>
      <c r="JML27" s="85"/>
      <c r="JMM27" s="85"/>
      <c r="JMN27" s="85"/>
      <c r="JMO27" s="85"/>
      <c r="JMP27" s="85"/>
      <c r="JMQ27" s="85"/>
      <c r="JMR27" s="85"/>
      <c r="JMS27" s="85"/>
      <c r="JMT27" s="85"/>
      <c r="JMU27" s="85"/>
      <c r="JMV27" s="85"/>
      <c r="JMW27" s="85"/>
      <c r="JMX27" s="85"/>
      <c r="JMY27" s="85"/>
      <c r="JMZ27" s="85"/>
      <c r="JNA27" s="85"/>
      <c r="JNB27" s="85"/>
      <c r="JNC27" s="85"/>
      <c r="JND27" s="85"/>
      <c r="JNE27" s="85"/>
      <c r="JNF27" s="85"/>
      <c r="JNG27" s="85"/>
      <c r="JNH27" s="85"/>
      <c r="JNI27" s="85"/>
      <c r="JNJ27" s="85"/>
      <c r="JNK27" s="85"/>
      <c r="JNL27" s="85"/>
      <c r="JNM27" s="85"/>
      <c r="JNN27" s="85"/>
      <c r="JNO27" s="85"/>
      <c r="JNP27" s="85"/>
      <c r="JNQ27" s="85"/>
      <c r="JNR27" s="85"/>
      <c r="JNS27" s="85"/>
      <c r="JNT27" s="85"/>
      <c r="JNU27" s="85"/>
      <c r="JNV27" s="85"/>
      <c r="JNW27" s="85"/>
      <c r="JNX27" s="85"/>
      <c r="JNY27" s="85"/>
      <c r="JNZ27" s="85"/>
      <c r="JOA27" s="85"/>
      <c r="JOB27" s="85"/>
      <c r="JOC27" s="85"/>
      <c r="JOD27" s="85"/>
      <c r="JOE27" s="85"/>
      <c r="JOF27" s="85"/>
      <c r="JOG27" s="85"/>
      <c r="JOH27" s="85"/>
      <c r="JOI27" s="85"/>
      <c r="JOJ27" s="85"/>
      <c r="JOK27" s="85"/>
      <c r="JOL27" s="85"/>
      <c r="JOM27" s="85"/>
      <c r="JON27" s="85"/>
      <c r="JOO27" s="85"/>
      <c r="JOP27" s="85"/>
      <c r="JOQ27" s="85"/>
      <c r="JOR27" s="85"/>
      <c r="JOS27" s="85"/>
      <c r="JOT27" s="85"/>
      <c r="JOU27" s="85"/>
      <c r="JOV27" s="85"/>
      <c r="JOW27" s="85"/>
      <c r="JOX27" s="85"/>
      <c r="JOY27" s="85"/>
      <c r="JOZ27" s="85"/>
      <c r="JPA27" s="85"/>
      <c r="JPB27" s="85"/>
      <c r="JPC27" s="85"/>
      <c r="JPD27" s="85"/>
      <c r="JPE27" s="85"/>
      <c r="JPF27" s="85"/>
      <c r="JPG27" s="85"/>
      <c r="JPH27" s="85"/>
      <c r="JPI27" s="85"/>
      <c r="JPJ27" s="85"/>
      <c r="JPK27" s="85"/>
      <c r="JPL27" s="85"/>
      <c r="JPM27" s="85"/>
      <c r="JPN27" s="85"/>
      <c r="JPO27" s="85"/>
      <c r="JPP27" s="85"/>
      <c r="JPQ27" s="85"/>
      <c r="JPR27" s="85"/>
      <c r="JPS27" s="85"/>
      <c r="JPT27" s="85"/>
      <c r="JPU27" s="85"/>
      <c r="JPV27" s="85"/>
      <c r="JPW27" s="85"/>
      <c r="JPX27" s="85"/>
      <c r="JPY27" s="85"/>
      <c r="JPZ27" s="85"/>
      <c r="JQA27" s="85"/>
      <c r="JQB27" s="85"/>
      <c r="JQC27" s="85"/>
      <c r="JQD27" s="85"/>
      <c r="JQE27" s="85"/>
      <c r="JQF27" s="85"/>
      <c r="JQG27" s="85"/>
      <c r="JQH27" s="85"/>
      <c r="JQI27" s="85"/>
      <c r="JQJ27" s="85"/>
      <c r="JQK27" s="85"/>
      <c r="JQL27" s="85"/>
      <c r="JQM27" s="85"/>
      <c r="JQN27" s="85"/>
      <c r="JQO27" s="85"/>
      <c r="JQP27" s="85"/>
      <c r="JQQ27" s="85"/>
      <c r="JQR27" s="85"/>
      <c r="JQS27" s="85"/>
      <c r="JQT27" s="85"/>
      <c r="JQU27" s="85"/>
      <c r="JQV27" s="85"/>
      <c r="JQW27" s="85"/>
      <c r="JQX27" s="85"/>
      <c r="JQY27" s="85"/>
      <c r="JQZ27" s="85"/>
      <c r="JRA27" s="85"/>
      <c r="JRB27" s="85"/>
      <c r="JRC27" s="85"/>
      <c r="JRD27" s="85"/>
      <c r="JRE27" s="85"/>
      <c r="JRF27" s="85"/>
      <c r="JRG27" s="85"/>
      <c r="JRH27" s="85"/>
      <c r="JRI27" s="85"/>
      <c r="JRJ27" s="85"/>
      <c r="JRK27" s="85"/>
      <c r="JRL27" s="85"/>
      <c r="JRM27" s="85"/>
      <c r="JRN27" s="85"/>
      <c r="JRO27" s="85"/>
      <c r="JRP27" s="85"/>
      <c r="JRQ27" s="85"/>
      <c r="JRR27" s="85"/>
      <c r="JRS27" s="85"/>
      <c r="JRT27" s="85"/>
      <c r="JRU27" s="85"/>
      <c r="JRV27" s="85"/>
      <c r="JRW27" s="85"/>
      <c r="JRX27" s="85"/>
      <c r="JRY27" s="85"/>
      <c r="JRZ27" s="85"/>
      <c r="JSA27" s="85"/>
      <c r="JSB27" s="85"/>
      <c r="JSC27" s="85"/>
      <c r="JSD27" s="85"/>
      <c r="JSE27" s="85"/>
      <c r="JSF27" s="85"/>
      <c r="JSG27" s="85"/>
      <c r="JSH27" s="85"/>
      <c r="JSI27" s="85"/>
      <c r="JSJ27" s="85"/>
      <c r="JSK27" s="85"/>
      <c r="JSL27" s="85"/>
      <c r="JSM27" s="85"/>
      <c r="JSN27" s="85"/>
      <c r="JSO27" s="85"/>
      <c r="JSP27" s="85"/>
      <c r="JSQ27" s="85"/>
      <c r="JSR27" s="85"/>
      <c r="JSS27" s="85"/>
      <c r="JST27" s="85"/>
      <c r="JSU27" s="85"/>
      <c r="JSV27" s="85"/>
      <c r="JSW27" s="85"/>
      <c r="JSX27" s="85"/>
      <c r="JSY27" s="85"/>
      <c r="JSZ27" s="85"/>
      <c r="JTA27" s="85"/>
      <c r="JTB27" s="85"/>
      <c r="JTC27" s="85"/>
      <c r="JTD27" s="85"/>
      <c r="JTE27" s="85"/>
      <c r="JTF27" s="85"/>
      <c r="JTG27" s="85"/>
      <c r="JTH27" s="85"/>
      <c r="JTI27" s="85"/>
      <c r="JTJ27" s="85"/>
      <c r="JTK27" s="85"/>
      <c r="JTL27" s="85"/>
      <c r="JTM27" s="85"/>
      <c r="JTN27" s="85"/>
      <c r="JTO27" s="85"/>
      <c r="JTP27" s="85"/>
      <c r="JTQ27" s="85"/>
      <c r="JTR27" s="85"/>
      <c r="JTS27" s="85"/>
      <c r="JTT27" s="85"/>
      <c r="JTU27" s="85"/>
      <c r="JTV27" s="85"/>
      <c r="JTW27" s="85"/>
      <c r="JTX27" s="85"/>
      <c r="JTY27" s="85"/>
      <c r="JTZ27" s="85"/>
      <c r="JUA27" s="85"/>
      <c r="JUB27" s="85"/>
      <c r="JUC27" s="85"/>
      <c r="JUD27" s="85"/>
      <c r="JUE27" s="85"/>
      <c r="JUF27" s="85"/>
      <c r="JUG27" s="85"/>
      <c r="JUH27" s="85"/>
      <c r="JUI27" s="85"/>
      <c r="JUJ27" s="85"/>
      <c r="JUK27" s="85"/>
      <c r="JUL27" s="85"/>
      <c r="JUM27" s="85"/>
      <c r="JUN27" s="85"/>
      <c r="JUO27" s="85"/>
      <c r="JUP27" s="85"/>
      <c r="JUQ27" s="85"/>
      <c r="JUR27" s="85"/>
      <c r="JUS27" s="85"/>
      <c r="JUT27" s="85"/>
      <c r="JUU27" s="85"/>
      <c r="JUV27" s="85"/>
      <c r="JUW27" s="85"/>
      <c r="JUX27" s="85"/>
      <c r="JUY27" s="85"/>
      <c r="JUZ27" s="85"/>
      <c r="JVA27" s="85"/>
      <c r="JVB27" s="85"/>
      <c r="JVC27" s="85"/>
      <c r="JVD27" s="85"/>
      <c r="JVE27" s="85"/>
      <c r="JVF27" s="85"/>
      <c r="JVG27" s="85"/>
      <c r="JVH27" s="85"/>
      <c r="JVI27" s="85"/>
      <c r="JVJ27" s="85"/>
      <c r="JVK27" s="85"/>
      <c r="JVL27" s="85"/>
      <c r="JVM27" s="85"/>
      <c r="JVN27" s="85"/>
      <c r="JVO27" s="85"/>
      <c r="JVP27" s="85"/>
      <c r="JVQ27" s="85"/>
      <c r="JVR27" s="85"/>
      <c r="JVS27" s="85"/>
      <c r="JVT27" s="85"/>
      <c r="JVU27" s="85"/>
      <c r="JVV27" s="85"/>
      <c r="JVW27" s="85"/>
      <c r="JVX27" s="85"/>
      <c r="JVY27" s="85"/>
      <c r="JVZ27" s="85"/>
      <c r="JWA27" s="85"/>
      <c r="JWB27" s="85"/>
      <c r="JWC27" s="85"/>
      <c r="JWD27" s="85"/>
      <c r="JWE27" s="85"/>
      <c r="JWF27" s="85"/>
      <c r="JWG27" s="85"/>
      <c r="JWH27" s="85"/>
      <c r="JWI27" s="85"/>
      <c r="JWJ27" s="85"/>
      <c r="JWK27" s="85"/>
      <c r="JWL27" s="85"/>
      <c r="JWM27" s="85"/>
      <c r="JWN27" s="85"/>
      <c r="JWO27" s="85"/>
      <c r="JWP27" s="85"/>
      <c r="JWQ27" s="85"/>
      <c r="JWR27" s="85"/>
      <c r="JWS27" s="85"/>
      <c r="JWT27" s="85"/>
      <c r="JWU27" s="85"/>
      <c r="JWV27" s="85"/>
      <c r="JWW27" s="85"/>
      <c r="JWX27" s="85"/>
      <c r="JWY27" s="85"/>
      <c r="JWZ27" s="85"/>
      <c r="JXA27" s="85"/>
      <c r="JXB27" s="85"/>
      <c r="JXC27" s="85"/>
      <c r="JXD27" s="85"/>
      <c r="JXE27" s="85"/>
      <c r="JXF27" s="85"/>
      <c r="JXG27" s="85"/>
      <c r="JXH27" s="85"/>
      <c r="JXI27" s="85"/>
      <c r="JXJ27" s="85"/>
      <c r="JXK27" s="85"/>
      <c r="JXL27" s="85"/>
      <c r="JXM27" s="85"/>
      <c r="JXN27" s="85"/>
      <c r="JXO27" s="85"/>
      <c r="JXP27" s="85"/>
      <c r="JXQ27" s="85"/>
      <c r="JXR27" s="85"/>
      <c r="JXS27" s="85"/>
      <c r="JXT27" s="85"/>
      <c r="JXU27" s="85"/>
      <c r="JXV27" s="85"/>
      <c r="JXW27" s="85"/>
      <c r="JXX27" s="85"/>
      <c r="JXY27" s="85"/>
      <c r="JXZ27" s="85"/>
      <c r="JYA27" s="85"/>
      <c r="JYB27" s="85"/>
      <c r="JYC27" s="85"/>
      <c r="JYD27" s="85"/>
      <c r="JYE27" s="85"/>
      <c r="JYF27" s="85"/>
      <c r="JYG27" s="85"/>
      <c r="JYH27" s="85"/>
      <c r="JYI27" s="85"/>
      <c r="JYJ27" s="85"/>
      <c r="JYK27" s="85"/>
      <c r="JYL27" s="85"/>
      <c r="JYM27" s="85"/>
      <c r="JYN27" s="85"/>
      <c r="JYO27" s="85"/>
      <c r="JYP27" s="85"/>
      <c r="JYQ27" s="85"/>
      <c r="JYR27" s="85"/>
      <c r="JYS27" s="85"/>
      <c r="JYT27" s="85"/>
      <c r="JYU27" s="85"/>
      <c r="JYV27" s="85"/>
      <c r="JYW27" s="85"/>
      <c r="JYX27" s="85"/>
      <c r="JYY27" s="85"/>
      <c r="JYZ27" s="85"/>
      <c r="JZA27" s="85"/>
      <c r="JZB27" s="85"/>
      <c r="JZC27" s="85"/>
      <c r="JZD27" s="85"/>
      <c r="JZE27" s="85"/>
      <c r="JZF27" s="85"/>
      <c r="JZG27" s="85"/>
      <c r="JZH27" s="85"/>
      <c r="JZI27" s="85"/>
      <c r="JZJ27" s="85"/>
      <c r="JZK27" s="85"/>
      <c r="JZL27" s="85"/>
      <c r="JZM27" s="85"/>
      <c r="JZN27" s="85"/>
      <c r="JZO27" s="85"/>
      <c r="JZP27" s="85"/>
      <c r="JZQ27" s="85"/>
      <c r="JZR27" s="85"/>
      <c r="JZS27" s="85"/>
      <c r="JZT27" s="85"/>
      <c r="JZU27" s="85"/>
      <c r="JZV27" s="85"/>
      <c r="JZW27" s="85"/>
      <c r="JZX27" s="85"/>
      <c r="JZY27" s="85"/>
      <c r="JZZ27" s="85"/>
      <c r="KAA27" s="85"/>
      <c r="KAB27" s="85"/>
      <c r="KAC27" s="85"/>
      <c r="KAD27" s="85"/>
      <c r="KAE27" s="85"/>
      <c r="KAF27" s="85"/>
      <c r="KAG27" s="85"/>
      <c r="KAH27" s="85"/>
      <c r="KAI27" s="85"/>
      <c r="KAJ27" s="85"/>
      <c r="KAK27" s="85"/>
      <c r="KAL27" s="85"/>
      <c r="KAM27" s="85"/>
      <c r="KAN27" s="85"/>
      <c r="KAO27" s="85"/>
      <c r="KAP27" s="85"/>
      <c r="KAQ27" s="85"/>
      <c r="KAR27" s="85"/>
      <c r="KAS27" s="85"/>
      <c r="KAT27" s="85"/>
      <c r="KAU27" s="85"/>
      <c r="KAV27" s="85"/>
      <c r="KAW27" s="85"/>
      <c r="KAX27" s="85"/>
      <c r="KAY27" s="85"/>
      <c r="KAZ27" s="85"/>
      <c r="KBA27" s="85"/>
      <c r="KBB27" s="85"/>
      <c r="KBC27" s="85"/>
      <c r="KBD27" s="85"/>
      <c r="KBE27" s="85"/>
      <c r="KBF27" s="85"/>
      <c r="KBG27" s="85"/>
      <c r="KBH27" s="85"/>
      <c r="KBI27" s="85"/>
      <c r="KBJ27" s="85"/>
      <c r="KBK27" s="85"/>
      <c r="KBL27" s="85"/>
      <c r="KBM27" s="85"/>
      <c r="KBN27" s="85"/>
      <c r="KBO27" s="85"/>
      <c r="KBP27" s="85"/>
      <c r="KBQ27" s="85"/>
      <c r="KBR27" s="85"/>
      <c r="KBS27" s="85"/>
      <c r="KBT27" s="85"/>
      <c r="KBU27" s="85"/>
      <c r="KBV27" s="85"/>
      <c r="KBW27" s="85"/>
      <c r="KBX27" s="85"/>
      <c r="KBY27" s="85"/>
      <c r="KBZ27" s="85"/>
      <c r="KCA27" s="85"/>
      <c r="KCB27" s="85"/>
      <c r="KCC27" s="85"/>
      <c r="KCD27" s="85"/>
      <c r="KCE27" s="85"/>
      <c r="KCF27" s="85"/>
      <c r="KCG27" s="85"/>
      <c r="KCH27" s="85"/>
      <c r="KCI27" s="85"/>
      <c r="KCJ27" s="85"/>
      <c r="KCK27" s="85"/>
      <c r="KCL27" s="85"/>
      <c r="KCM27" s="85"/>
      <c r="KCN27" s="85"/>
      <c r="KCO27" s="85"/>
      <c r="KCP27" s="85"/>
      <c r="KCQ27" s="85"/>
      <c r="KCR27" s="85"/>
      <c r="KCS27" s="85"/>
      <c r="KCT27" s="85"/>
      <c r="KCU27" s="85"/>
      <c r="KCV27" s="85"/>
      <c r="KCW27" s="85"/>
      <c r="KCX27" s="85"/>
      <c r="KCY27" s="85"/>
      <c r="KCZ27" s="85"/>
      <c r="KDA27" s="85"/>
      <c r="KDB27" s="85"/>
      <c r="KDC27" s="85"/>
      <c r="KDD27" s="85"/>
      <c r="KDE27" s="85"/>
      <c r="KDF27" s="85"/>
      <c r="KDG27" s="85"/>
      <c r="KDH27" s="85"/>
      <c r="KDI27" s="85"/>
      <c r="KDJ27" s="85"/>
      <c r="KDK27" s="85"/>
      <c r="KDL27" s="85"/>
      <c r="KDM27" s="85"/>
      <c r="KDN27" s="85"/>
      <c r="KDO27" s="85"/>
      <c r="KDP27" s="85"/>
      <c r="KDQ27" s="85"/>
      <c r="KDR27" s="85"/>
      <c r="KDS27" s="85"/>
      <c r="KDT27" s="85"/>
      <c r="KDU27" s="85"/>
      <c r="KDV27" s="85"/>
      <c r="KDW27" s="85"/>
      <c r="KDX27" s="85"/>
      <c r="KDY27" s="85"/>
      <c r="KDZ27" s="85"/>
      <c r="KEA27" s="85"/>
      <c r="KEB27" s="85"/>
      <c r="KEC27" s="85"/>
      <c r="KED27" s="85"/>
      <c r="KEE27" s="85"/>
      <c r="KEF27" s="85"/>
      <c r="KEG27" s="85"/>
      <c r="KEH27" s="85"/>
      <c r="KEI27" s="85"/>
      <c r="KEJ27" s="85"/>
      <c r="KEK27" s="85"/>
      <c r="KEL27" s="85"/>
      <c r="KEM27" s="85"/>
      <c r="KEN27" s="85"/>
      <c r="KEO27" s="85"/>
      <c r="KEP27" s="85"/>
      <c r="KEQ27" s="85"/>
      <c r="KER27" s="85"/>
      <c r="KES27" s="85"/>
      <c r="KET27" s="85"/>
      <c r="KEU27" s="85"/>
      <c r="KEV27" s="85"/>
      <c r="KEW27" s="85"/>
      <c r="KEX27" s="85"/>
      <c r="KEY27" s="85"/>
      <c r="KEZ27" s="85"/>
      <c r="KFA27" s="85"/>
      <c r="KFB27" s="85"/>
      <c r="KFC27" s="85"/>
      <c r="KFD27" s="85"/>
      <c r="KFE27" s="85"/>
      <c r="KFF27" s="85"/>
      <c r="KFG27" s="85"/>
      <c r="KFH27" s="85"/>
      <c r="KFI27" s="85"/>
      <c r="KFJ27" s="85"/>
      <c r="KFK27" s="85"/>
      <c r="KFL27" s="85"/>
      <c r="KFM27" s="85"/>
      <c r="KFN27" s="85"/>
      <c r="KFO27" s="85"/>
      <c r="KFP27" s="85"/>
      <c r="KFQ27" s="85"/>
      <c r="KFR27" s="85"/>
      <c r="KFS27" s="85"/>
      <c r="KFT27" s="85"/>
      <c r="KFU27" s="85"/>
      <c r="KFV27" s="85"/>
      <c r="KFW27" s="85"/>
      <c r="KFX27" s="85"/>
      <c r="KFY27" s="85"/>
      <c r="KFZ27" s="85"/>
      <c r="KGA27" s="85"/>
      <c r="KGB27" s="85"/>
      <c r="KGC27" s="85"/>
      <c r="KGD27" s="85"/>
      <c r="KGE27" s="85"/>
      <c r="KGF27" s="85"/>
      <c r="KGG27" s="85"/>
      <c r="KGH27" s="85"/>
      <c r="KGI27" s="85"/>
      <c r="KGJ27" s="85"/>
      <c r="KGK27" s="85"/>
      <c r="KGL27" s="85"/>
      <c r="KGM27" s="85"/>
      <c r="KGN27" s="85"/>
      <c r="KGO27" s="85"/>
      <c r="KGP27" s="85"/>
      <c r="KGQ27" s="85"/>
      <c r="KGR27" s="85"/>
      <c r="KGS27" s="85"/>
      <c r="KGT27" s="85"/>
      <c r="KGU27" s="85"/>
      <c r="KGV27" s="85"/>
      <c r="KGW27" s="85"/>
      <c r="KGX27" s="85"/>
      <c r="KGY27" s="85"/>
      <c r="KGZ27" s="85"/>
      <c r="KHA27" s="85"/>
      <c r="KHB27" s="85"/>
      <c r="KHC27" s="85"/>
      <c r="KHD27" s="85"/>
      <c r="KHE27" s="85"/>
      <c r="KHF27" s="85"/>
      <c r="KHG27" s="85"/>
      <c r="KHH27" s="85"/>
      <c r="KHI27" s="85"/>
      <c r="KHJ27" s="85"/>
      <c r="KHK27" s="85"/>
      <c r="KHL27" s="85"/>
      <c r="KHM27" s="85"/>
      <c r="KHN27" s="85"/>
      <c r="KHO27" s="85"/>
      <c r="KHP27" s="85"/>
      <c r="KHQ27" s="85"/>
      <c r="KHR27" s="85"/>
      <c r="KHS27" s="85"/>
      <c r="KHT27" s="85"/>
      <c r="KHU27" s="85"/>
      <c r="KHV27" s="85"/>
      <c r="KHW27" s="85"/>
      <c r="KHX27" s="85"/>
      <c r="KHY27" s="85"/>
      <c r="KHZ27" s="85"/>
      <c r="KIA27" s="85"/>
      <c r="KIB27" s="85"/>
      <c r="KIC27" s="85"/>
      <c r="KID27" s="85"/>
      <c r="KIE27" s="85"/>
      <c r="KIF27" s="85"/>
      <c r="KIG27" s="85"/>
      <c r="KIH27" s="85"/>
      <c r="KII27" s="85"/>
      <c r="KIJ27" s="85"/>
      <c r="KIK27" s="85"/>
      <c r="KIL27" s="85"/>
      <c r="KIM27" s="85"/>
      <c r="KIN27" s="85"/>
      <c r="KIO27" s="85"/>
      <c r="KIP27" s="85"/>
      <c r="KIQ27" s="85"/>
      <c r="KIR27" s="85"/>
      <c r="KIS27" s="85"/>
      <c r="KIT27" s="85"/>
      <c r="KIU27" s="85"/>
      <c r="KIV27" s="85"/>
      <c r="KIW27" s="85"/>
      <c r="KIX27" s="85"/>
      <c r="KIY27" s="85"/>
      <c r="KIZ27" s="85"/>
      <c r="KJA27" s="85"/>
      <c r="KJB27" s="85"/>
      <c r="KJC27" s="85"/>
      <c r="KJD27" s="85"/>
      <c r="KJE27" s="85"/>
      <c r="KJF27" s="85"/>
      <c r="KJG27" s="85"/>
      <c r="KJH27" s="85"/>
      <c r="KJI27" s="85"/>
      <c r="KJJ27" s="85"/>
      <c r="KJK27" s="85"/>
      <c r="KJL27" s="85"/>
      <c r="KJM27" s="85"/>
      <c r="KJN27" s="85"/>
      <c r="KJO27" s="85"/>
      <c r="KJP27" s="85"/>
      <c r="KJQ27" s="85"/>
      <c r="KJR27" s="85"/>
      <c r="KJS27" s="85"/>
      <c r="KJT27" s="85"/>
      <c r="KJU27" s="85"/>
      <c r="KJV27" s="85"/>
      <c r="KJW27" s="85"/>
      <c r="KJX27" s="85"/>
      <c r="KJY27" s="85"/>
      <c r="KJZ27" s="85"/>
      <c r="KKA27" s="85"/>
      <c r="KKB27" s="85"/>
      <c r="KKC27" s="85"/>
      <c r="KKD27" s="85"/>
      <c r="KKE27" s="85"/>
      <c r="KKF27" s="85"/>
      <c r="KKG27" s="85"/>
      <c r="KKH27" s="85"/>
      <c r="KKI27" s="85"/>
      <c r="KKJ27" s="85"/>
      <c r="KKK27" s="85"/>
      <c r="KKL27" s="85"/>
      <c r="KKM27" s="85"/>
      <c r="KKN27" s="85"/>
      <c r="KKO27" s="85"/>
      <c r="KKP27" s="85"/>
      <c r="KKQ27" s="85"/>
      <c r="KKR27" s="85"/>
      <c r="KKS27" s="85"/>
      <c r="KKT27" s="85"/>
      <c r="KKU27" s="85"/>
      <c r="KKV27" s="85"/>
      <c r="KKW27" s="85"/>
      <c r="KKX27" s="85"/>
      <c r="KKY27" s="85"/>
      <c r="KKZ27" s="85"/>
      <c r="KLA27" s="85"/>
      <c r="KLB27" s="85"/>
      <c r="KLC27" s="85"/>
      <c r="KLD27" s="85"/>
      <c r="KLE27" s="85"/>
      <c r="KLF27" s="85"/>
      <c r="KLG27" s="85"/>
      <c r="KLH27" s="85"/>
      <c r="KLI27" s="85"/>
      <c r="KLJ27" s="85"/>
      <c r="KLK27" s="85"/>
      <c r="KLL27" s="85"/>
      <c r="KLM27" s="85"/>
      <c r="KLN27" s="85"/>
      <c r="KLO27" s="85"/>
      <c r="KLP27" s="85"/>
      <c r="KLQ27" s="85"/>
      <c r="KLR27" s="85"/>
      <c r="KLS27" s="85"/>
      <c r="KLT27" s="85"/>
      <c r="KLU27" s="85"/>
      <c r="KLV27" s="85"/>
      <c r="KLW27" s="85"/>
      <c r="KLX27" s="85"/>
      <c r="KLY27" s="85"/>
      <c r="KLZ27" s="85"/>
      <c r="KMA27" s="85"/>
      <c r="KMB27" s="85"/>
      <c r="KMC27" s="85"/>
      <c r="KMD27" s="85"/>
      <c r="KME27" s="85"/>
      <c r="KMF27" s="85"/>
      <c r="KMG27" s="85"/>
      <c r="KMH27" s="85"/>
      <c r="KMI27" s="85"/>
      <c r="KMJ27" s="85"/>
      <c r="KMK27" s="85"/>
      <c r="KML27" s="85"/>
      <c r="KMM27" s="85"/>
      <c r="KMN27" s="85"/>
      <c r="KMO27" s="85"/>
      <c r="KMP27" s="85"/>
      <c r="KMQ27" s="85"/>
      <c r="KMR27" s="85"/>
      <c r="KMS27" s="85"/>
      <c r="KMT27" s="85"/>
      <c r="KMU27" s="85"/>
      <c r="KMV27" s="85"/>
      <c r="KMW27" s="85"/>
      <c r="KMX27" s="85"/>
      <c r="KMY27" s="85"/>
      <c r="KMZ27" s="85"/>
      <c r="KNA27" s="85"/>
      <c r="KNB27" s="85"/>
      <c r="KNC27" s="85"/>
      <c r="KND27" s="85"/>
      <c r="KNE27" s="85"/>
      <c r="KNF27" s="85"/>
      <c r="KNG27" s="85"/>
      <c r="KNH27" s="85"/>
      <c r="KNI27" s="85"/>
      <c r="KNJ27" s="85"/>
      <c r="KNK27" s="85"/>
      <c r="KNL27" s="85"/>
      <c r="KNM27" s="85"/>
      <c r="KNN27" s="85"/>
      <c r="KNO27" s="85"/>
      <c r="KNP27" s="85"/>
      <c r="KNQ27" s="85"/>
      <c r="KNR27" s="85"/>
      <c r="KNS27" s="85"/>
      <c r="KNT27" s="85"/>
      <c r="KNU27" s="85"/>
      <c r="KNV27" s="85"/>
      <c r="KNW27" s="85"/>
      <c r="KNX27" s="85"/>
      <c r="KNY27" s="85"/>
      <c r="KNZ27" s="85"/>
      <c r="KOA27" s="85"/>
      <c r="KOB27" s="85"/>
      <c r="KOC27" s="85"/>
      <c r="KOD27" s="85"/>
      <c r="KOE27" s="85"/>
      <c r="KOF27" s="85"/>
      <c r="KOG27" s="85"/>
      <c r="KOH27" s="85"/>
      <c r="KOI27" s="85"/>
      <c r="KOJ27" s="85"/>
      <c r="KOK27" s="85"/>
      <c r="KOL27" s="85"/>
      <c r="KOM27" s="85"/>
      <c r="KON27" s="85"/>
      <c r="KOO27" s="85"/>
      <c r="KOP27" s="85"/>
      <c r="KOQ27" s="85"/>
      <c r="KOR27" s="85"/>
      <c r="KOS27" s="85"/>
      <c r="KOT27" s="85"/>
      <c r="KOU27" s="85"/>
      <c r="KOV27" s="85"/>
      <c r="KOW27" s="85"/>
      <c r="KOX27" s="85"/>
      <c r="KOY27" s="85"/>
      <c r="KOZ27" s="85"/>
      <c r="KPA27" s="85"/>
      <c r="KPB27" s="85"/>
      <c r="KPC27" s="85"/>
      <c r="KPD27" s="85"/>
      <c r="KPE27" s="85"/>
      <c r="KPF27" s="85"/>
      <c r="KPG27" s="85"/>
      <c r="KPH27" s="85"/>
      <c r="KPI27" s="85"/>
      <c r="KPJ27" s="85"/>
      <c r="KPK27" s="85"/>
      <c r="KPL27" s="85"/>
      <c r="KPM27" s="85"/>
      <c r="KPN27" s="85"/>
      <c r="KPO27" s="85"/>
      <c r="KPP27" s="85"/>
      <c r="KPQ27" s="85"/>
      <c r="KPR27" s="85"/>
      <c r="KPS27" s="85"/>
      <c r="KPT27" s="85"/>
      <c r="KPU27" s="85"/>
      <c r="KPV27" s="85"/>
      <c r="KPW27" s="85"/>
      <c r="KPX27" s="85"/>
      <c r="KPY27" s="85"/>
      <c r="KPZ27" s="85"/>
      <c r="KQA27" s="85"/>
      <c r="KQB27" s="85"/>
      <c r="KQC27" s="85"/>
      <c r="KQD27" s="85"/>
      <c r="KQE27" s="85"/>
      <c r="KQF27" s="85"/>
      <c r="KQG27" s="85"/>
      <c r="KQH27" s="85"/>
      <c r="KQI27" s="85"/>
      <c r="KQJ27" s="85"/>
      <c r="KQK27" s="85"/>
      <c r="KQL27" s="85"/>
      <c r="KQM27" s="85"/>
      <c r="KQN27" s="85"/>
      <c r="KQO27" s="85"/>
      <c r="KQP27" s="85"/>
      <c r="KQQ27" s="85"/>
      <c r="KQR27" s="85"/>
      <c r="KQS27" s="85"/>
      <c r="KQT27" s="85"/>
      <c r="KQU27" s="85"/>
      <c r="KQV27" s="85"/>
      <c r="KQW27" s="85"/>
      <c r="KQX27" s="85"/>
      <c r="KQY27" s="85"/>
      <c r="KQZ27" s="85"/>
      <c r="KRA27" s="85"/>
      <c r="KRB27" s="85"/>
      <c r="KRC27" s="85"/>
      <c r="KRD27" s="85"/>
      <c r="KRE27" s="85"/>
      <c r="KRF27" s="85"/>
      <c r="KRG27" s="85"/>
      <c r="KRH27" s="85"/>
      <c r="KRI27" s="85"/>
      <c r="KRJ27" s="85"/>
      <c r="KRK27" s="85"/>
      <c r="KRL27" s="85"/>
      <c r="KRM27" s="85"/>
      <c r="KRN27" s="85"/>
      <c r="KRO27" s="85"/>
      <c r="KRP27" s="85"/>
      <c r="KRQ27" s="85"/>
      <c r="KRR27" s="85"/>
      <c r="KRS27" s="85"/>
      <c r="KRT27" s="85"/>
      <c r="KRU27" s="85"/>
      <c r="KRV27" s="85"/>
      <c r="KRW27" s="85"/>
      <c r="KRX27" s="85"/>
      <c r="KRY27" s="85"/>
      <c r="KRZ27" s="85"/>
      <c r="KSA27" s="85"/>
      <c r="KSB27" s="85"/>
      <c r="KSC27" s="85"/>
      <c r="KSD27" s="85"/>
      <c r="KSE27" s="85"/>
      <c r="KSF27" s="85"/>
      <c r="KSG27" s="85"/>
      <c r="KSH27" s="85"/>
      <c r="KSI27" s="85"/>
      <c r="KSJ27" s="85"/>
      <c r="KSK27" s="85"/>
      <c r="KSL27" s="85"/>
      <c r="KSM27" s="85"/>
      <c r="KSN27" s="85"/>
      <c r="KSO27" s="85"/>
      <c r="KSP27" s="85"/>
      <c r="KSQ27" s="85"/>
      <c r="KSR27" s="85"/>
      <c r="KSS27" s="85"/>
      <c r="KST27" s="85"/>
      <c r="KSU27" s="85"/>
      <c r="KSV27" s="85"/>
      <c r="KSW27" s="85"/>
      <c r="KSX27" s="85"/>
      <c r="KSY27" s="85"/>
      <c r="KSZ27" s="85"/>
      <c r="KTA27" s="85"/>
      <c r="KTB27" s="85"/>
      <c r="KTC27" s="85"/>
      <c r="KTD27" s="85"/>
      <c r="KTE27" s="85"/>
      <c r="KTF27" s="85"/>
      <c r="KTG27" s="85"/>
      <c r="KTH27" s="85"/>
      <c r="KTI27" s="85"/>
      <c r="KTJ27" s="85"/>
      <c r="KTK27" s="85"/>
      <c r="KTL27" s="85"/>
      <c r="KTM27" s="85"/>
      <c r="KTN27" s="85"/>
      <c r="KTO27" s="85"/>
      <c r="KTP27" s="85"/>
      <c r="KTQ27" s="85"/>
      <c r="KTR27" s="85"/>
      <c r="KTS27" s="85"/>
      <c r="KTT27" s="85"/>
      <c r="KTU27" s="85"/>
      <c r="KTV27" s="85"/>
      <c r="KTW27" s="85"/>
      <c r="KTX27" s="85"/>
      <c r="KTY27" s="85"/>
      <c r="KTZ27" s="85"/>
      <c r="KUA27" s="85"/>
      <c r="KUB27" s="85"/>
      <c r="KUC27" s="85"/>
      <c r="KUD27" s="85"/>
      <c r="KUE27" s="85"/>
      <c r="KUF27" s="85"/>
      <c r="KUG27" s="85"/>
      <c r="KUH27" s="85"/>
      <c r="KUI27" s="85"/>
      <c r="KUJ27" s="85"/>
      <c r="KUK27" s="85"/>
      <c r="KUL27" s="85"/>
      <c r="KUM27" s="85"/>
      <c r="KUN27" s="85"/>
      <c r="KUO27" s="85"/>
      <c r="KUP27" s="85"/>
      <c r="KUQ27" s="85"/>
      <c r="KUR27" s="85"/>
      <c r="KUS27" s="85"/>
      <c r="KUT27" s="85"/>
      <c r="KUU27" s="85"/>
      <c r="KUV27" s="85"/>
      <c r="KUW27" s="85"/>
      <c r="KUX27" s="85"/>
      <c r="KUY27" s="85"/>
      <c r="KUZ27" s="85"/>
      <c r="KVA27" s="85"/>
      <c r="KVB27" s="85"/>
      <c r="KVC27" s="85"/>
      <c r="KVD27" s="85"/>
      <c r="KVE27" s="85"/>
      <c r="KVF27" s="85"/>
      <c r="KVG27" s="85"/>
      <c r="KVH27" s="85"/>
      <c r="KVI27" s="85"/>
      <c r="KVJ27" s="85"/>
      <c r="KVK27" s="85"/>
      <c r="KVL27" s="85"/>
      <c r="KVM27" s="85"/>
      <c r="KVN27" s="85"/>
      <c r="KVO27" s="85"/>
      <c r="KVP27" s="85"/>
      <c r="KVQ27" s="85"/>
      <c r="KVR27" s="85"/>
      <c r="KVS27" s="85"/>
      <c r="KVT27" s="85"/>
      <c r="KVU27" s="85"/>
      <c r="KVV27" s="85"/>
      <c r="KVW27" s="85"/>
      <c r="KVX27" s="85"/>
      <c r="KVY27" s="85"/>
      <c r="KVZ27" s="85"/>
      <c r="KWA27" s="85"/>
      <c r="KWB27" s="85"/>
      <c r="KWC27" s="85"/>
      <c r="KWD27" s="85"/>
      <c r="KWE27" s="85"/>
      <c r="KWF27" s="85"/>
      <c r="KWG27" s="85"/>
      <c r="KWH27" s="85"/>
      <c r="KWI27" s="85"/>
      <c r="KWJ27" s="85"/>
      <c r="KWK27" s="85"/>
      <c r="KWL27" s="85"/>
      <c r="KWM27" s="85"/>
      <c r="KWN27" s="85"/>
      <c r="KWO27" s="85"/>
      <c r="KWP27" s="85"/>
      <c r="KWQ27" s="85"/>
      <c r="KWR27" s="85"/>
      <c r="KWS27" s="85"/>
      <c r="KWT27" s="85"/>
      <c r="KWU27" s="85"/>
      <c r="KWV27" s="85"/>
      <c r="KWW27" s="85"/>
      <c r="KWX27" s="85"/>
      <c r="KWY27" s="85"/>
      <c r="KWZ27" s="85"/>
      <c r="KXA27" s="85"/>
      <c r="KXB27" s="85"/>
      <c r="KXC27" s="85"/>
      <c r="KXD27" s="85"/>
      <c r="KXE27" s="85"/>
      <c r="KXF27" s="85"/>
      <c r="KXG27" s="85"/>
      <c r="KXH27" s="85"/>
      <c r="KXI27" s="85"/>
      <c r="KXJ27" s="85"/>
      <c r="KXK27" s="85"/>
      <c r="KXL27" s="85"/>
      <c r="KXM27" s="85"/>
      <c r="KXN27" s="85"/>
      <c r="KXO27" s="85"/>
      <c r="KXP27" s="85"/>
      <c r="KXQ27" s="85"/>
      <c r="KXR27" s="85"/>
      <c r="KXS27" s="85"/>
      <c r="KXT27" s="85"/>
      <c r="KXU27" s="85"/>
      <c r="KXV27" s="85"/>
      <c r="KXW27" s="85"/>
      <c r="KXX27" s="85"/>
      <c r="KXY27" s="85"/>
      <c r="KXZ27" s="85"/>
      <c r="KYA27" s="85"/>
      <c r="KYB27" s="85"/>
      <c r="KYC27" s="85"/>
      <c r="KYD27" s="85"/>
      <c r="KYE27" s="85"/>
      <c r="KYF27" s="85"/>
      <c r="KYG27" s="85"/>
      <c r="KYH27" s="85"/>
      <c r="KYI27" s="85"/>
      <c r="KYJ27" s="85"/>
      <c r="KYK27" s="85"/>
      <c r="KYL27" s="85"/>
      <c r="KYM27" s="85"/>
      <c r="KYN27" s="85"/>
      <c r="KYO27" s="85"/>
      <c r="KYP27" s="85"/>
      <c r="KYQ27" s="85"/>
      <c r="KYR27" s="85"/>
      <c r="KYS27" s="85"/>
      <c r="KYT27" s="85"/>
      <c r="KYU27" s="85"/>
      <c r="KYV27" s="85"/>
      <c r="KYW27" s="85"/>
      <c r="KYX27" s="85"/>
      <c r="KYY27" s="85"/>
      <c r="KYZ27" s="85"/>
      <c r="KZA27" s="85"/>
      <c r="KZB27" s="85"/>
      <c r="KZC27" s="85"/>
      <c r="KZD27" s="85"/>
      <c r="KZE27" s="85"/>
      <c r="KZF27" s="85"/>
      <c r="KZG27" s="85"/>
      <c r="KZH27" s="85"/>
      <c r="KZI27" s="85"/>
      <c r="KZJ27" s="85"/>
      <c r="KZK27" s="85"/>
      <c r="KZL27" s="85"/>
      <c r="KZM27" s="85"/>
      <c r="KZN27" s="85"/>
      <c r="KZO27" s="85"/>
      <c r="KZP27" s="85"/>
      <c r="KZQ27" s="85"/>
      <c r="KZR27" s="85"/>
      <c r="KZS27" s="85"/>
      <c r="KZT27" s="85"/>
      <c r="KZU27" s="85"/>
      <c r="KZV27" s="85"/>
      <c r="KZW27" s="85"/>
      <c r="KZX27" s="85"/>
      <c r="KZY27" s="85"/>
      <c r="KZZ27" s="85"/>
      <c r="LAA27" s="85"/>
      <c r="LAB27" s="85"/>
      <c r="LAC27" s="85"/>
      <c r="LAD27" s="85"/>
      <c r="LAE27" s="85"/>
      <c r="LAF27" s="85"/>
      <c r="LAG27" s="85"/>
      <c r="LAH27" s="85"/>
      <c r="LAI27" s="85"/>
      <c r="LAJ27" s="85"/>
      <c r="LAK27" s="85"/>
      <c r="LAL27" s="85"/>
      <c r="LAM27" s="85"/>
      <c r="LAN27" s="85"/>
      <c r="LAO27" s="85"/>
      <c r="LAP27" s="85"/>
      <c r="LAQ27" s="85"/>
      <c r="LAR27" s="85"/>
      <c r="LAS27" s="85"/>
      <c r="LAT27" s="85"/>
      <c r="LAU27" s="85"/>
      <c r="LAV27" s="85"/>
      <c r="LAW27" s="85"/>
      <c r="LAX27" s="85"/>
      <c r="LAY27" s="85"/>
      <c r="LAZ27" s="85"/>
      <c r="LBA27" s="85"/>
      <c r="LBB27" s="85"/>
      <c r="LBC27" s="85"/>
      <c r="LBD27" s="85"/>
      <c r="LBE27" s="85"/>
      <c r="LBF27" s="85"/>
      <c r="LBG27" s="85"/>
      <c r="LBH27" s="85"/>
      <c r="LBI27" s="85"/>
      <c r="LBJ27" s="85"/>
      <c r="LBK27" s="85"/>
      <c r="LBL27" s="85"/>
      <c r="LBM27" s="85"/>
      <c r="LBN27" s="85"/>
      <c r="LBO27" s="85"/>
      <c r="LBP27" s="85"/>
      <c r="LBQ27" s="85"/>
      <c r="LBR27" s="85"/>
      <c r="LBS27" s="85"/>
      <c r="LBT27" s="85"/>
      <c r="LBU27" s="85"/>
      <c r="LBV27" s="85"/>
      <c r="LBW27" s="85"/>
      <c r="LBX27" s="85"/>
      <c r="LBY27" s="85"/>
      <c r="LBZ27" s="85"/>
      <c r="LCA27" s="85"/>
      <c r="LCB27" s="85"/>
      <c r="LCC27" s="85"/>
      <c r="LCD27" s="85"/>
      <c r="LCE27" s="85"/>
      <c r="LCF27" s="85"/>
      <c r="LCG27" s="85"/>
      <c r="LCH27" s="85"/>
      <c r="LCI27" s="85"/>
      <c r="LCJ27" s="85"/>
      <c r="LCK27" s="85"/>
      <c r="LCL27" s="85"/>
      <c r="LCM27" s="85"/>
      <c r="LCN27" s="85"/>
      <c r="LCO27" s="85"/>
      <c r="LCP27" s="85"/>
      <c r="LCQ27" s="85"/>
      <c r="LCR27" s="85"/>
      <c r="LCS27" s="85"/>
      <c r="LCT27" s="85"/>
      <c r="LCU27" s="85"/>
      <c r="LCV27" s="85"/>
      <c r="LCW27" s="85"/>
      <c r="LCX27" s="85"/>
      <c r="LCY27" s="85"/>
      <c r="LCZ27" s="85"/>
      <c r="LDA27" s="85"/>
      <c r="LDB27" s="85"/>
      <c r="LDC27" s="85"/>
      <c r="LDD27" s="85"/>
      <c r="LDE27" s="85"/>
      <c r="LDF27" s="85"/>
      <c r="LDG27" s="85"/>
      <c r="LDH27" s="85"/>
      <c r="LDI27" s="85"/>
      <c r="LDJ27" s="85"/>
      <c r="LDK27" s="85"/>
      <c r="LDL27" s="85"/>
      <c r="LDM27" s="85"/>
      <c r="LDN27" s="85"/>
      <c r="LDO27" s="85"/>
      <c r="LDP27" s="85"/>
      <c r="LDQ27" s="85"/>
      <c r="LDR27" s="85"/>
      <c r="LDS27" s="85"/>
      <c r="LDT27" s="85"/>
      <c r="LDU27" s="85"/>
      <c r="LDV27" s="85"/>
      <c r="LDW27" s="85"/>
      <c r="LDX27" s="85"/>
      <c r="LDY27" s="85"/>
      <c r="LDZ27" s="85"/>
      <c r="LEA27" s="85"/>
      <c r="LEB27" s="85"/>
      <c r="LEC27" s="85"/>
      <c r="LED27" s="85"/>
      <c r="LEE27" s="85"/>
      <c r="LEF27" s="85"/>
      <c r="LEG27" s="85"/>
      <c r="LEH27" s="85"/>
      <c r="LEI27" s="85"/>
      <c r="LEJ27" s="85"/>
      <c r="LEK27" s="85"/>
      <c r="LEL27" s="85"/>
      <c r="LEM27" s="85"/>
      <c r="LEN27" s="85"/>
      <c r="LEO27" s="85"/>
      <c r="LEP27" s="85"/>
      <c r="LEQ27" s="85"/>
      <c r="LER27" s="85"/>
      <c r="LES27" s="85"/>
      <c r="LET27" s="85"/>
      <c r="LEU27" s="85"/>
      <c r="LEV27" s="85"/>
      <c r="LEW27" s="85"/>
      <c r="LEX27" s="85"/>
      <c r="LEY27" s="85"/>
      <c r="LEZ27" s="85"/>
      <c r="LFA27" s="85"/>
      <c r="LFB27" s="85"/>
      <c r="LFC27" s="85"/>
      <c r="LFD27" s="85"/>
      <c r="LFE27" s="85"/>
      <c r="LFF27" s="85"/>
      <c r="LFG27" s="85"/>
      <c r="LFH27" s="85"/>
      <c r="LFI27" s="85"/>
      <c r="LFJ27" s="85"/>
      <c r="LFK27" s="85"/>
      <c r="LFL27" s="85"/>
      <c r="LFM27" s="85"/>
      <c r="LFN27" s="85"/>
      <c r="LFO27" s="85"/>
      <c r="LFP27" s="85"/>
      <c r="LFQ27" s="85"/>
      <c r="LFR27" s="85"/>
      <c r="LFS27" s="85"/>
      <c r="LFT27" s="85"/>
      <c r="LFU27" s="85"/>
      <c r="LFV27" s="85"/>
      <c r="LFW27" s="85"/>
      <c r="LFX27" s="85"/>
      <c r="LFY27" s="85"/>
      <c r="LFZ27" s="85"/>
      <c r="LGA27" s="85"/>
      <c r="LGB27" s="85"/>
      <c r="LGC27" s="85"/>
      <c r="LGD27" s="85"/>
      <c r="LGE27" s="85"/>
      <c r="LGF27" s="85"/>
      <c r="LGG27" s="85"/>
      <c r="LGH27" s="85"/>
      <c r="LGI27" s="85"/>
      <c r="LGJ27" s="85"/>
      <c r="LGK27" s="85"/>
      <c r="LGL27" s="85"/>
      <c r="LGM27" s="85"/>
      <c r="LGN27" s="85"/>
      <c r="LGO27" s="85"/>
      <c r="LGP27" s="85"/>
      <c r="LGQ27" s="85"/>
      <c r="LGR27" s="85"/>
      <c r="LGS27" s="85"/>
      <c r="LGT27" s="85"/>
      <c r="LGU27" s="85"/>
      <c r="LGV27" s="85"/>
      <c r="LGW27" s="85"/>
      <c r="LGX27" s="85"/>
      <c r="LGY27" s="85"/>
      <c r="LGZ27" s="85"/>
      <c r="LHA27" s="85"/>
      <c r="LHB27" s="85"/>
      <c r="LHC27" s="85"/>
      <c r="LHD27" s="85"/>
      <c r="LHE27" s="85"/>
      <c r="LHF27" s="85"/>
      <c r="LHG27" s="85"/>
      <c r="LHH27" s="85"/>
      <c r="LHI27" s="85"/>
      <c r="LHJ27" s="85"/>
      <c r="LHK27" s="85"/>
      <c r="LHL27" s="85"/>
      <c r="LHM27" s="85"/>
      <c r="LHN27" s="85"/>
      <c r="LHO27" s="85"/>
      <c r="LHP27" s="85"/>
      <c r="LHQ27" s="85"/>
      <c r="LHR27" s="85"/>
      <c r="LHS27" s="85"/>
      <c r="LHT27" s="85"/>
      <c r="LHU27" s="85"/>
      <c r="LHV27" s="85"/>
      <c r="LHW27" s="85"/>
      <c r="LHX27" s="85"/>
      <c r="LHY27" s="85"/>
      <c r="LHZ27" s="85"/>
      <c r="LIA27" s="85"/>
      <c r="LIB27" s="85"/>
      <c r="LIC27" s="85"/>
      <c r="LID27" s="85"/>
      <c r="LIE27" s="85"/>
      <c r="LIF27" s="85"/>
      <c r="LIG27" s="85"/>
      <c r="LIH27" s="85"/>
      <c r="LII27" s="85"/>
      <c r="LIJ27" s="85"/>
      <c r="LIK27" s="85"/>
      <c r="LIL27" s="85"/>
      <c r="LIM27" s="85"/>
      <c r="LIN27" s="85"/>
      <c r="LIO27" s="85"/>
      <c r="LIP27" s="85"/>
      <c r="LIQ27" s="85"/>
      <c r="LIR27" s="85"/>
      <c r="LIS27" s="85"/>
      <c r="LIT27" s="85"/>
      <c r="LIU27" s="85"/>
      <c r="LIV27" s="85"/>
      <c r="LIW27" s="85"/>
      <c r="LIX27" s="85"/>
      <c r="LIY27" s="85"/>
      <c r="LIZ27" s="85"/>
      <c r="LJA27" s="85"/>
      <c r="LJB27" s="85"/>
      <c r="LJC27" s="85"/>
      <c r="LJD27" s="85"/>
      <c r="LJE27" s="85"/>
      <c r="LJF27" s="85"/>
      <c r="LJG27" s="85"/>
      <c r="LJH27" s="85"/>
      <c r="LJI27" s="85"/>
      <c r="LJJ27" s="85"/>
      <c r="LJK27" s="85"/>
      <c r="LJL27" s="85"/>
      <c r="LJM27" s="85"/>
      <c r="LJN27" s="85"/>
      <c r="LJO27" s="85"/>
      <c r="LJP27" s="85"/>
      <c r="LJQ27" s="85"/>
      <c r="LJR27" s="85"/>
      <c r="LJS27" s="85"/>
      <c r="LJT27" s="85"/>
      <c r="LJU27" s="85"/>
      <c r="LJV27" s="85"/>
      <c r="LJW27" s="85"/>
      <c r="LJX27" s="85"/>
      <c r="LJY27" s="85"/>
      <c r="LJZ27" s="85"/>
      <c r="LKA27" s="85"/>
      <c r="LKB27" s="85"/>
      <c r="LKC27" s="85"/>
      <c r="LKD27" s="85"/>
      <c r="LKE27" s="85"/>
      <c r="LKF27" s="85"/>
      <c r="LKG27" s="85"/>
      <c r="LKH27" s="85"/>
      <c r="LKI27" s="85"/>
      <c r="LKJ27" s="85"/>
      <c r="LKK27" s="85"/>
      <c r="LKL27" s="85"/>
      <c r="LKM27" s="85"/>
      <c r="LKN27" s="85"/>
      <c r="LKO27" s="85"/>
      <c r="LKP27" s="85"/>
      <c r="LKQ27" s="85"/>
      <c r="LKR27" s="85"/>
      <c r="LKS27" s="85"/>
      <c r="LKT27" s="85"/>
      <c r="LKU27" s="85"/>
      <c r="LKV27" s="85"/>
      <c r="LKW27" s="85"/>
      <c r="LKX27" s="85"/>
      <c r="LKY27" s="85"/>
      <c r="LKZ27" s="85"/>
      <c r="LLA27" s="85"/>
      <c r="LLB27" s="85"/>
      <c r="LLC27" s="85"/>
      <c r="LLD27" s="85"/>
      <c r="LLE27" s="85"/>
      <c r="LLF27" s="85"/>
      <c r="LLG27" s="85"/>
      <c r="LLH27" s="85"/>
      <c r="LLI27" s="85"/>
      <c r="LLJ27" s="85"/>
      <c r="LLK27" s="85"/>
      <c r="LLL27" s="85"/>
      <c r="LLM27" s="85"/>
      <c r="LLN27" s="85"/>
      <c r="LLO27" s="85"/>
      <c r="LLP27" s="85"/>
      <c r="LLQ27" s="85"/>
      <c r="LLR27" s="85"/>
      <c r="LLS27" s="85"/>
      <c r="LLT27" s="85"/>
      <c r="LLU27" s="85"/>
      <c r="LLV27" s="85"/>
      <c r="LLW27" s="85"/>
      <c r="LLX27" s="85"/>
      <c r="LLY27" s="85"/>
      <c r="LLZ27" s="85"/>
      <c r="LMA27" s="85"/>
      <c r="LMB27" s="85"/>
      <c r="LMC27" s="85"/>
      <c r="LMD27" s="85"/>
      <c r="LME27" s="85"/>
      <c r="LMF27" s="85"/>
      <c r="LMG27" s="85"/>
      <c r="LMH27" s="85"/>
      <c r="LMI27" s="85"/>
      <c r="LMJ27" s="85"/>
      <c r="LMK27" s="85"/>
      <c r="LML27" s="85"/>
      <c r="LMM27" s="85"/>
      <c r="LMN27" s="85"/>
      <c r="LMO27" s="85"/>
      <c r="LMP27" s="85"/>
      <c r="LMQ27" s="85"/>
      <c r="LMR27" s="85"/>
      <c r="LMS27" s="85"/>
      <c r="LMT27" s="85"/>
      <c r="LMU27" s="85"/>
      <c r="LMV27" s="85"/>
      <c r="LMW27" s="85"/>
      <c r="LMX27" s="85"/>
      <c r="LMY27" s="85"/>
      <c r="LMZ27" s="85"/>
      <c r="LNA27" s="85"/>
      <c r="LNB27" s="85"/>
      <c r="LNC27" s="85"/>
      <c r="LND27" s="85"/>
      <c r="LNE27" s="85"/>
      <c r="LNF27" s="85"/>
      <c r="LNG27" s="85"/>
      <c r="LNH27" s="85"/>
      <c r="LNI27" s="85"/>
      <c r="LNJ27" s="85"/>
      <c r="LNK27" s="85"/>
      <c r="LNL27" s="85"/>
      <c r="LNM27" s="85"/>
      <c r="LNN27" s="85"/>
      <c r="LNO27" s="85"/>
      <c r="LNP27" s="85"/>
      <c r="LNQ27" s="85"/>
      <c r="LNR27" s="85"/>
      <c r="LNS27" s="85"/>
      <c r="LNT27" s="85"/>
      <c r="LNU27" s="85"/>
      <c r="LNV27" s="85"/>
      <c r="LNW27" s="85"/>
      <c r="LNX27" s="85"/>
      <c r="LNY27" s="85"/>
      <c r="LNZ27" s="85"/>
      <c r="LOA27" s="85"/>
      <c r="LOB27" s="85"/>
      <c r="LOC27" s="85"/>
      <c r="LOD27" s="85"/>
      <c r="LOE27" s="85"/>
      <c r="LOF27" s="85"/>
      <c r="LOG27" s="85"/>
      <c r="LOH27" s="85"/>
      <c r="LOI27" s="85"/>
      <c r="LOJ27" s="85"/>
      <c r="LOK27" s="85"/>
      <c r="LOL27" s="85"/>
      <c r="LOM27" s="85"/>
      <c r="LON27" s="85"/>
      <c r="LOO27" s="85"/>
      <c r="LOP27" s="85"/>
      <c r="LOQ27" s="85"/>
      <c r="LOR27" s="85"/>
      <c r="LOS27" s="85"/>
      <c r="LOT27" s="85"/>
      <c r="LOU27" s="85"/>
      <c r="LOV27" s="85"/>
      <c r="LOW27" s="85"/>
      <c r="LOX27" s="85"/>
      <c r="LOY27" s="85"/>
      <c r="LOZ27" s="85"/>
      <c r="LPA27" s="85"/>
      <c r="LPB27" s="85"/>
      <c r="LPC27" s="85"/>
      <c r="LPD27" s="85"/>
      <c r="LPE27" s="85"/>
      <c r="LPF27" s="85"/>
      <c r="LPG27" s="85"/>
      <c r="LPH27" s="85"/>
      <c r="LPI27" s="85"/>
      <c r="LPJ27" s="85"/>
      <c r="LPK27" s="85"/>
      <c r="LPL27" s="85"/>
      <c r="LPM27" s="85"/>
      <c r="LPN27" s="85"/>
      <c r="LPO27" s="85"/>
      <c r="LPP27" s="85"/>
      <c r="LPQ27" s="85"/>
      <c r="LPR27" s="85"/>
      <c r="LPS27" s="85"/>
      <c r="LPT27" s="85"/>
      <c r="LPU27" s="85"/>
      <c r="LPV27" s="85"/>
      <c r="LPW27" s="85"/>
      <c r="LPX27" s="85"/>
      <c r="LPY27" s="85"/>
      <c r="LPZ27" s="85"/>
      <c r="LQA27" s="85"/>
      <c r="LQB27" s="85"/>
      <c r="LQC27" s="85"/>
      <c r="LQD27" s="85"/>
      <c r="LQE27" s="85"/>
      <c r="LQF27" s="85"/>
      <c r="LQG27" s="85"/>
      <c r="LQH27" s="85"/>
      <c r="LQI27" s="85"/>
      <c r="LQJ27" s="85"/>
      <c r="LQK27" s="85"/>
      <c r="LQL27" s="85"/>
      <c r="LQM27" s="85"/>
      <c r="LQN27" s="85"/>
      <c r="LQO27" s="85"/>
      <c r="LQP27" s="85"/>
      <c r="LQQ27" s="85"/>
      <c r="LQR27" s="85"/>
      <c r="LQS27" s="85"/>
      <c r="LQT27" s="85"/>
      <c r="LQU27" s="85"/>
      <c r="LQV27" s="85"/>
      <c r="LQW27" s="85"/>
      <c r="LQX27" s="85"/>
      <c r="LQY27" s="85"/>
      <c r="LQZ27" s="85"/>
      <c r="LRA27" s="85"/>
      <c r="LRB27" s="85"/>
      <c r="LRC27" s="85"/>
      <c r="LRD27" s="85"/>
      <c r="LRE27" s="85"/>
      <c r="LRF27" s="85"/>
      <c r="LRG27" s="85"/>
      <c r="LRH27" s="85"/>
      <c r="LRI27" s="85"/>
      <c r="LRJ27" s="85"/>
      <c r="LRK27" s="85"/>
      <c r="LRL27" s="85"/>
      <c r="LRM27" s="85"/>
      <c r="LRN27" s="85"/>
      <c r="LRO27" s="85"/>
      <c r="LRP27" s="85"/>
      <c r="LRQ27" s="85"/>
      <c r="LRR27" s="85"/>
      <c r="LRS27" s="85"/>
      <c r="LRT27" s="85"/>
      <c r="LRU27" s="85"/>
      <c r="LRV27" s="85"/>
      <c r="LRW27" s="85"/>
      <c r="LRX27" s="85"/>
      <c r="LRY27" s="85"/>
      <c r="LRZ27" s="85"/>
      <c r="LSA27" s="85"/>
      <c r="LSB27" s="85"/>
      <c r="LSC27" s="85"/>
      <c r="LSD27" s="85"/>
      <c r="LSE27" s="85"/>
      <c r="LSF27" s="85"/>
      <c r="LSG27" s="85"/>
      <c r="LSH27" s="85"/>
      <c r="LSI27" s="85"/>
      <c r="LSJ27" s="85"/>
      <c r="LSK27" s="85"/>
      <c r="LSL27" s="85"/>
      <c r="LSM27" s="85"/>
      <c r="LSN27" s="85"/>
      <c r="LSO27" s="85"/>
      <c r="LSP27" s="85"/>
      <c r="LSQ27" s="85"/>
      <c r="LSR27" s="85"/>
      <c r="LSS27" s="85"/>
      <c r="LST27" s="85"/>
      <c r="LSU27" s="85"/>
      <c r="LSV27" s="85"/>
      <c r="LSW27" s="85"/>
      <c r="LSX27" s="85"/>
      <c r="LSY27" s="85"/>
      <c r="LSZ27" s="85"/>
      <c r="LTA27" s="85"/>
      <c r="LTB27" s="85"/>
      <c r="LTC27" s="85"/>
      <c r="LTD27" s="85"/>
      <c r="LTE27" s="85"/>
      <c r="LTF27" s="85"/>
      <c r="LTG27" s="85"/>
      <c r="LTH27" s="85"/>
      <c r="LTI27" s="85"/>
      <c r="LTJ27" s="85"/>
      <c r="LTK27" s="85"/>
      <c r="LTL27" s="85"/>
      <c r="LTM27" s="85"/>
      <c r="LTN27" s="85"/>
      <c r="LTO27" s="85"/>
      <c r="LTP27" s="85"/>
      <c r="LTQ27" s="85"/>
      <c r="LTR27" s="85"/>
      <c r="LTS27" s="85"/>
      <c r="LTT27" s="85"/>
      <c r="LTU27" s="85"/>
      <c r="LTV27" s="85"/>
      <c r="LTW27" s="85"/>
      <c r="LTX27" s="85"/>
      <c r="LTY27" s="85"/>
      <c r="LTZ27" s="85"/>
      <c r="LUA27" s="85"/>
      <c r="LUB27" s="85"/>
      <c r="LUC27" s="85"/>
      <c r="LUD27" s="85"/>
      <c r="LUE27" s="85"/>
      <c r="LUF27" s="85"/>
      <c r="LUG27" s="85"/>
      <c r="LUH27" s="85"/>
      <c r="LUI27" s="85"/>
      <c r="LUJ27" s="85"/>
      <c r="LUK27" s="85"/>
      <c r="LUL27" s="85"/>
      <c r="LUM27" s="85"/>
      <c r="LUN27" s="85"/>
      <c r="LUO27" s="85"/>
      <c r="LUP27" s="85"/>
      <c r="LUQ27" s="85"/>
      <c r="LUR27" s="85"/>
      <c r="LUS27" s="85"/>
      <c r="LUT27" s="85"/>
      <c r="LUU27" s="85"/>
      <c r="LUV27" s="85"/>
      <c r="LUW27" s="85"/>
      <c r="LUX27" s="85"/>
      <c r="LUY27" s="85"/>
      <c r="LUZ27" s="85"/>
      <c r="LVA27" s="85"/>
      <c r="LVB27" s="85"/>
      <c r="LVC27" s="85"/>
      <c r="LVD27" s="85"/>
      <c r="LVE27" s="85"/>
      <c r="LVF27" s="85"/>
      <c r="LVG27" s="85"/>
      <c r="LVH27" s="85"/>
      <c r="LVI27" s="85"/>
      <c r="LVJ27" s="85"/>
      <c r="LVK27" s="85"/>
      <c r="LVL27" s="85"/>
      <c r="LVM27" s="85"/>
      <c r="LVN27" s="85"/>
      <c r="LVO27" s="85"/>
      <c r="LVP27" s="85"/>
      <c r="LVQ27" s="85"/>
      <c r="LVR27" s="85"/>
      <c r="LVS27" s="85"/>
      <c r="LVT27" s="85"/>
      <c r="LVU27" s="85"/>
      <c r="LVV27" s="85"/>
      <c r="LVW27" s="85"/>
      <c r="LVX27" s="85"/>
      <c r="LVY27" s="85"/>
      <c r="LVZ27" s="85"/>
      <c r="LWA27" s="85"/>
      <c r="LWB27" s="85"/>
      <c r="LWC27" s="85"/>
      <c r="LWD27" s="85"/>
      <c r="LWE27" s="85"/>
      <c r="LWF27" s="85"/>
      <c r="LWG27" s="85"/>
      <c r="LWH27" s="85"/>
      <c r="LWI27" s="85"/>
      <c r="LWJ27" s="85"/>
      <c r="LWK27" s="85"/>
      <c r="LWL27" s="85"/>
      <c r="LWM27" s="85"/>
      <c r="LWN27" s="85"/>
      <c r="LWO27" s="85"/>
      <c r="LWP27" s="85"/>
      <c r="LWQ27" s="85"/>
      <c r="LWR27" s="85"/>
      <c r="LWS27" s="85"/>
      <c r="LWT27" s="85"/>
      <c r="LWU27" s="85"/>
      <c r="LWV27" s="85"/>
      <c r="LWW27" s="85"/>
      <c r="LWX27" s="85"/>
      <c r="LWY27" s="85"/>
      <c r="LWZ27" s="85"/>
      <c r="LXA27" s="85"/>
      <c r="LXB27" s="85"/>
      <c r="LXC27" s="85"/>
      <c r="LXD27" s="85"/>
      <c r="LXE27" s="85"/>
      <c r="LXF27" s="85"/>
      <c r="LXG27" s="85"/>
      <c r="LXH27" s="85"/>
      <c r="LXI27" s="85"/>
      <c r="LXJ27" s="85"/>
      <c r="LXK27" s="85"/>
      <c r="LXL27" s="85"/>
      <c r="LXM27" s="85"/>
      <c r="LXN27" s="85"/>
      <c r="LXO27" s="85"/>
      <c r="LXP27" s="85"/>
      <c r="LXQ27" s="85"/>
      <c r="LXR27" s="85"/>
      <c r="LXS27" s="85"/>
      <c r="LXT27" s="85"/>
      <c r="LXU27" s="85"/>
      <c r="LXV27" s="85"/>
      <c r="LXW27" s="85"/>
      <c r="LXX27" s="85"/>
      <c r="LXY27" s="85"/>
      <c r="LXZ27" s="85"/>
      <c r="LYA27" s="85"/>
      <c r="LYB27" s="85"/>
      <c r="LYC27" s="85"/>
      <c r="LYD27" s="85"/>
      <c r="LYE27" s="85"/>
      <c r="LYF27" s="85"/>
      <c r="LYG27" s="85"/>
      <c r="LYH27" s="85"/>
      <c r="LYI27" s="85"/>
      <c r="LYJ27" s="85"/>
      <c r="LYK27" s="85"/>
      <c r="LYL27" s="85"/>
      <c r="LYM27" s="85"/>
      <c r="LYN27" s="85"/>
      <c r="LYO27" s="85"/>
      <c r="LYP27" s="85"/>
      <c r="LYQ27" s="85"/>
      <c r="LYR27" s="85"/>
      <c r="LYS27" s="85"/>
      <c r="LYT27" s="85"/>
      <c r="LYU27" s="85"/>
      <c r="LYV27" s="85"/>
      <c r="LYW27" s="85"/>
      <c r="LYX27" s="85"/>
      <c r="LYY27" s="85"/>
      <c r="LYZ27" s="85"/>
      <c r="LZA27" s="85"/>
      <c r="LZB27" s="85"/>
      <c r="LZC27" s="85"/>
      <c r="LZD27" s="85"/>
      <c r="LZE27" s="85"/>
      <c r="LZF27" s="85"/>
      <c r="LZG27" s="85"/>
      <c r="LZH27" s="85"/>
      <c r="LZI27" s="85"/>
      <c r="LZJ27" s="85"/>
      <c r="LZK27" s="85"/>
      <c r="LZL27" s="85"/>
      <c r="LZM27" s="85"/>
      <c r="LZN27" s="85"/>
      <c r="LZO27" s="85"/>
      <c r="LZP27" s="85"/>
      <c r="LZQ27" s="85"/>
      <c r="LZR27" s="85"/>
      <c r="LZS27" s="85"/>
      <c r="LZT27" s="85"/>
      <c r="LZU27" s="85"/>
      <c r="LZV27" s="85"/>
      <c r="LZW27" s="85"/>
      <c r="LZX27" s="85"/>
      <c r="LZY27" s="85"/>
      <c r="LZZ27" s="85"/>
      <c r="MAA27" s="85"/>
      <c r="MAB27" s="85"/>
      <c r="MAC27" s="85"/>
      <c r="MAD27" s="85"/>
      <c r="MAE27" s="85"/>
      <c r="MAF27" s="85"/>
      <c r="MAG27" s="85"/>
      <c r="MAH27" s="85"/>
      <c r="MAI27" s="85"/>
      <c r="MAJ27" s="85"/>
      <c r="MAK27" s="85"/>
      <c r="MAL27" s="85"/>
      <c r="MAM27" s="85"/>
      <c r="MAN27" s="85"/>
      <c r="MAO27" s="85"/>
      <c r="MAP27" s="85"/>
      <c r="MAQ27" s="85"/>
      <c r="MAR27" s="85"/>
      <c r="MAS27" s="85"/>
      <c r="MAT27" s="85"/>
      <c r="MAU27" s="85"/>
      <c r="MAV27" s="85"/>
      <c r="MAW27" s="85"/>
      <c r="MAX27" s="85"/>
      <c r="MAY27" s="85"/>
      <c r="MAZ27" s="85"/>
      <c r="MBA27" s="85"/>
      <c r="MBB27" s="85"/>
      <c r="MBC27" s="85"/>
      <c r="MBD27" s="85"/>
      <c r="MBE27" s="85"/>
      <c r="MBF27" s="85"/>
      <c r="MBG27" s="85"/>
      <c r="MBH27" s="85"/>
      <c r="MBI27" s="85"/>
      <c r="MBJ27" s="85"/>
      <c r="MBK27" s="85"/>
      <c r="MBL27" s="85"/>
      <c r="MBM27" s="85"/>
      <c r="MBN27" s="85"/>
      <c r="MBO27" s="85"/>
      <c r="MBP27" s="85"/>
      <c r="MBQ27" s="85"/>
      <c r="MBR27" s="85"/>
      <c r="MBS27" s="85"/>
      <c r="MBT27" s="85"/>
      <c r="MBU27" s="85"/>
      <c r="MBV27" s="85"/>
      <c r="MBW27" s="85"/>
      <c r="MBX27" s="85"/>
      <c r="MBY27" s="85"/>
      <c r="MBZ27" s="85"/>
      <c r="MCA27" s="85"/>
      <c r="MCB27" s="85"/>
      <c r="MCC27" s="85"/>
      <c r="MCD27" s="85"/>
      <c r="MCE27" s="85"/>
      <c r="MCF27" s="85"/>
      <c r="MCG27" s="85"/>
      <c r="MCH27" s="85"/>
      <c r="MCI27" s="85"/>
      <c r="MCJ27" s="85"/>
      <c r="MCK27" s="85"/>
      <c r="MCL27" s="85"/>
      <c r="MCM27" s="85"/>
      <c r="MCN27" s="85"/>
      <c r="MCO27" s="85"/>
      <c r="MCP27" s="85"/>
      <c r="MCQ27" s="85"/>
      <c r="MCR27" s="85"/>
      <c r="MCS27" s="85"/>
      <c r="MCT27" s="85"/>
      <c r="MCU27" s="85"/>
      <c r="MCV27" s="85"/>
      <c r="MCW27" s="85"/>
      <c r="MCX27" s="85"/>
      <c r="MCY27" s="85"/>
      <c r="MCZ27" s="85"/>
      <c r="MDA27" s="85"/>
      <c r="MDB27" s="85"/>
      <c r="MDC27" s="85"/>
      <c r="MDD27" s="85"/>
      <c r="MDE27" s="85"/>
      <c r="MDF27" s="85"/>
      <c r="MDG27" s="85"/>
      <c r="MDH27" s="85"/>
      <c r="MDI27" s="85"/>
      <c r="MDJ27" s="85"/>
      <c r="MDK27" s="85"/>
      <c r="MDL27" s="85"/>
      <c r="MDM27" s="85"/>
      <c r="MDN27" s="85"/>
      <c r="MDO27" s="85"/>
      <c r="MDP27" s="85"/>
      <c r="MDQ27" s="85"/>
      <c r="MDR27" s="85"/>
      <c r="MDS27" s="85"/>
      <c r="MDT27" s="85"/>
      <c r="MDU27" s="85"/>
      <c r="MDV27" s="85"/>
      <c r="MDW27" s="85"/>
      <c r="MDX27" s="85"/>
      <c r="MDY27" s="85"/>
      <c r="MDZ27" s="85"/>
      <c r="MEA27" s="85"/>
      <c r="MEB27" s="85"/>
      <c r="MEC27" s="85"/>
      <c r="MED27" s="85"/>
      <c r="MEE27" s="85"/>
      <c r="MEF27" s="85"/>
      <c r="MEG27" s="85"/>
      <c r="MEH27" s="85"/>
      <c r="MEI27" s="85"/>
      <c r="MEJ27" s="85"/>
      <c r="MEK27" s="85"/>
      <c r="MEL27" s="85"/>
      <c r="MEM27" s="85"/>
      <c r="MEN27" s="85"/>
      <c r="MEO27" s="85"/>
      <c r="MEP27" s="85"/>
      <c r="MEQ27" s="85"/>
      <c r="MER27" s="85"/>
      <c r="MES27" s="85"/>
      <c r="MET27" s="85"/>
      <c r="MEU27" s="85"/>
      <c r="MEV27" s="85"/>
      <c r="MEW27" s="85"/>
      <c r="MEX27" s="85"/>
      <c r="MEY27" s="85"/>
      <c r="MEZ27" s="85"/>
      <c r="MFA27" s="85"/>
      <c r="MFB27" s="85"/>
      <c r="MFC27" s="85"/>
      <c r="MFD27" s="85"/>
      <c r="MFE27" s="85"/>
      <c r="MFF27" s="85"/>
      <c r="MFG27" s="85"/>
      <c r="MFH27" s="85"/>
      <c r="MFI27" s="85"/>
      <c r="MFJ27" s="85"/>
      <c r="MFK27" s="85"/>
      <c r="MFL27" s="85"/>
      <c r="MFM27" s="85"/>
      <c r="MFN27" s="85"/>
      <c r="MFO27" s="85"/>
      <c r="MFP27" s="85"/>
      <c r="MFQ27" s="85"/>
      <c r="MFR27" s="85"/>
      <c r="MFS27" s="85"/>
      <c r="MFT27" s="85"/>
      <c r="MFU27" s="85"/>
      <c r="MFV27" s="85"/>
      <c r="MFW27" s="85"/>
      <c r="MFX27" s="85"/>
      <c r="MFY27" s="85"/>
      <c r="MFZ27" s="85"/>
      <c r="MGA27" s="85"/>
      <c r="MGB27" s="85"/>
      <c r="MGC27" s="85"/>
      <c r="MGD27" s="85"/>
      <c r="MGE27" s="85"/>
      <c r="MGF27" s="85"/>
      <c r="MGG27" s="85"/>
      <c r="MGH27" s="85"/>
      <c r="MGI27" s="85"/>
      <c r="MGJ27" s="85"/>
      <c r="MGK27" s="85"/>
      <c r="MGL27" s="85"/>
      <c r="MGM27" s="85"/>
      <c r="MGN27" s="85"/>
      <c r="MGO27" s="85"/>
      <c r="MGP27" s="85"/>
      <c r="MGQ27" s="85"/>
      <c r="MGR27" s="85"/>
      <c r="MGS27" s="85"/>
      <c r="MGT27" s="85"/>
      <c r="MGU27" s="85"/>
      <c r="MGV27" s="85"/>
      <c r="MGW27" s="85"/>
      <c r="MGX27" s="85"/>
      <c r="MGY27" s="85"/>
      <c r="MGZ27" s="85"/>
      <c r="MHA27" s="85"/>
      <c r="MHB27" s="85"/>
      <c r="MHC27" s="85"/>
      <c r="MHD27" s="85"/>
      <c r="MHE27" s="85"/>
      <c r="MHF27" s="85"/>
      <c r="MHG27" s="85"/>
      <c r="MHH27" s="85"/>
      <c r="MHI27" s="85"/>
      <c r="MHJ27" s="85"/>
      <c r="MHK27" s="85"/>
      <c r="MHL27" s="85"/>
      <c r="MHM27" s="85"/>
      <c r="MHN27" s="85"/>
      <c r="MHO27" s="85"/>
      <c r="MHP27" s="85"/>
      <c r="MHQ27" s="85"/>
      <c r="MHR27" s="85"/>
      <c r="MHS27" s="85"/>
      <c r="MHT27" s="85"/>
      <c r="MHU27" s="85"/>
      <c r="MHV27" s="85"/>
      <c r="MHW27" s="85"/>
      <c r="MHX27" s="85"/>
      <c r="MHY27" s="85"/>
      <c r="MHZ27" s="85"/>
      <c r="MIA27" s="85"/>
      <c r="MIB27" s="85"/>
      <c r="MIC27" s="85"/>
      <c r="MID27" s="85"/>
      <c r="MIE27" s="85"/>
      <c r="MIF27" s="85"/>
      <c r="MIG27" s="85"/>
      <c r="MIH27" s="85"/>
      <c r="MII27" s="85"/>
      <c r="MIJ27" s="85"/>
      <c r="MIK27" s="85"/>
      <c r="MIL27" s="85"/>
      <c r="MIM27" s="85"/>
      <c r="MIN27" s="85"/>
      <c r="MIO27" s="85"/>
      <c r="MIP27" s="85"/>
      <c r="MIQ27" s="85"/>
      <c r="MIR27" s="85"/>
      <c r="MIS27" s="85"/>
      <c r="MIT27" s="85"/>
      <c r="MIU27" s="85"/>
      <c r="MIV27" s="85"/>
      <c r="MIW27" s="85"/>
      <c r="MIX27" s="85"/>
      <c r="MIY27" s="85"/>
      <c r="MIZ27" s="85"/>
      <c r="MJA27" s="85"/>
      <c r="MJB27" s="85"/>
      <c r="MJC27" s="85"/>
      <c r="MJD27" s="85"/>
      <c r="MJE27" s="85"/>
      <c r="MJF27" s="85"/>
      <c r="MJG27" s="85"/>
      <c r="MJH27" s="85"/>
      <c r="MJI27" s="85"/>
      <c r="MJJ27" s="85"/>
      <c r="MJK27" s="85"/>
      <c r="MJL27" s="85"/>
      <c r="MJM27" s="85"/>
      <c r="MJN27" s="85"/>
      <c r="MJO27" s="85"/>
      <c r="MJP27" s="85"/>
      <c r="MJQ27" s="85"/>
      <c r="MJR27" s="85"/>
      <c r="MJS27" s="85"/>
      <c r="MJT27" s="85"/>
      <c r="MJU27" s="85"/>
      <c r="MJV27" s="85"/>
      <c r="MJW27" s="85"/>
      <c r="MJX27" s="85"/>
      <c r="MJY27" s="85"/>
      <c r="MJZ27" s="85"/>
      <c r="MKA27" s="85"/>
      <c r="MKB27" s="85"/>
      <c r="MKC27" s="85"/>
      <c r="MKD27" s="85"/>
      <c r="MKE27" s="85"/>
      <c r="MKF27" s="85"/>
      <c r="MKG27" s="85"/>
      <c r="MKH27" s="85"/>
      <c r="MKI27" s="85"/>
      <c r="MKJ27" s="85"/>
      <c r="MKK27" s="85"/>
      <c r="MKL27" s="85"/>
      <c r="MKM27" s="85"/>
      <c r="MKN27" s="85"/>
      <c r="MKO27" s="85"/>
      <c r="MKP27" s="85"/>
      <c r="MKQ27" s="85"/>
      <c r="MKR27" s="85"/>
      <c r="MKS27" s="85"/>
      <c r="MKT27" s="85"/>
      <c r="MKU27" s="85"/>
      <c r="MKV27" s="85"/>
      <c r="MKW27" s="85"/>
      <c r="MKX27" s="85"/>
      <c r="MKY27" s="85"/>
      <c r="MKZ27" s="85"/>
      <c r="MLA27" s="85"/>
      <c r="MLB27" s="85"/>
      <c r="MLC27" s="85"/>
      <c r="MLD27" s="85"/>
      <c r="MLE27" s="85"/>
      <c r="MLF27" s="85"/>
      <c r="MLG27" s="85"/>
      <c r="MLH27" s="85"/>
      <c r="MLI27" s="85"/>
      <c r="MLJ27" s="85"/>
      <c r="MLK27" s="85"/>
      <c r="MLL27" s="85"/>
      <c r="MLM27" s="85"/>
      <c r="MLN27" s="85"/>
      <c r="MLO27" s="85"/>
      <c r="MLP27" s="85"/>
      <c r="MLQ27" s="85"/>
      <c r="MLR27" s="85"/>
      <c r="MLS27" s="85"/>
      <c r="MLT27" s="85"/>
      <c r="MLU27" s="85"/>
      <c r="MLV27" s="85"/>
      <c r="MLW27" s="85"/>
      <c r="MLX27" s="85"/>
      <c r="MLY27" s="85"/>
      <c r="MLZ27" s="85"/>
      <c r="MMA27" s="85"/>
      <c r="MMB27" s="85"/>
      <c r="MMC27" s="85"/>
      <c r="MMD27" s="85"/>
      <c r="MME27" s="85"/>
      <c r="MMF27" s="85"/>
      <c r="MMG27" s="85"/>
      <c r="MMH27" s="85"/>
      <c r="MMI27" s="85"/>
      <c r="MMJ27" s="85"/>
      <c r="MMK27" s="85"/>
      <c r="MML27" s="85"/>
      <c r="MMM27" s="85"/>
      <c r="MMN27" s="85"/>
      <c r="MMO27" s="85"/>
      <c r="MMP27" s="85"/>
      <c r="MMQ27" s="85"/>
      <c r="MMR27" s="85"/>
      <c r="MMS27" s="85"/>
      <c r="MMT27" s="85"/>
      <c r="MMU27" s="85"/>
      <c r="MMV27" s="85"/>
      <c r="MMW27" s="85"/>
      <c r="MMX27" s="85"/>
      <c r="MMY27" s="85"/>
      <c r="MMZ27" s="85"/>
      <c r="MNA27" s="85"/>
      <c r="MNB27" s="85"/>
      <c r="MNC27" s="85"/>
      <c r="MND27" s="85"/>
      <c r="MNE27" s="85"/>
      <c r="MNF27" s="85"/>
      <c r="MNG27" s="85"/>
      <c r="MNH27" s="85"/>
      <c r="MNI27" s="85"/>
      <c r="MNJ27" s="85"/>
      <c r="MNK27" s="85"/>
      <c r="MNL27" s="85"/>
      <c r="MNM27" s="85"/>
      <c r="MNN27" s="85"/>
      <c r="MNO27" s="85"/>
      <c r="MNP27" s="85"/>
      <c r="MNQ27" s="85"/>
      <c r="MNR27" s="85"/>
      <c r="MNS27" s="85"/>
      <c r="MNT27" s="85"/>
      <c r="MNU27" s="85"/>
      <c r="MNV27" s="85"/>
      <c r="MNW27" s="85"/>
      <c r="MNX27" s="85"/>
      <c r="MNY27" s="85"/>
      <c r="MNZ27" s="85"/>
      <c r="MOA27" s="85"/>
      <c r="MOB27" s="85"/>
      <c r="MOC27" s="85"/>
      <c r="MOD27" s="85"/>
      <c r="MOE27" s="85"/>
      <c r="MOF27" s="85"/>
      <c r="MOG27" s="85"/>
      <c r="MOH27" s="85"/>
      <c r="MOI27" s="85"/>
      <c r="MOJ27" s="85"/>
      <c r="MOK27" s="85"/>
      <c r="MOL27" s="85"/>
      <c r="MOM27" s="85"/>
      <c r="MON27" s="85"/>
      <c r="MOO27" s="85"/>
      <c r="MOP27" s="85"/>
      <c r="MOQ27" s="85"/>
      <c r="MOR27" s="85"/>
      <c r="MOS27" s="85"/>
      <c r="MOT27" s="85"/>
      <c r="MOU27" s="85"/>
      <c r="MOV27" s="85"/>
      <c r="MOW27" s="85"/>
      <c r="MOX27" s="85"/>
      <c r="MOY27" s="85"/>
      <c r="MOZ27" s="85"/>
      <c r="MPA27" s="85"/>
      <c r="MPB27" s="85"/>
      <c r="MPC27" s="85"/>
      <c r="MPD27" s="85"/>
      <c r="MPE27" s="85"/>
      <c r="MPF27" s="85"/>
      <c r="MPG27" s="85"/>
      <c r="MPH27" s="85"/>
      <c r="MPI27" s="85"/>
      <c r="MPJ27" s="85"/>
      <c r="MPK27" s="85"/>
      <c r="MPL27" s="85"/>
      <c r="MPM27" s="85"/>
      <c r="MPN27" s="85"/>
      <c r="MPO27" s="85"/>
      <c r="MPP27" s="85"/>
      <c r="MPQ27" s="85"/>
      <c r="MPR27" s="85"/>
      <c r="MPS27" s="85"/>
      <c r="MPT27" s="85"/>
      <c r="MPU27" s="85"/>
      <c r="MPV27" s="85"/>
      <c r="MPW27" s="85"/>
      <c r="MPX27" s="85"/>
      <c r="MPY27" s="85"/>
      <c r="MPZ27" s="85"/>
      <c r="MQA27" s="85"/>
      <c r="MQB27" s="85"/>
      <c r="MQC27" s="85"/>
      <c r="MQD27" s="85"/>
      <c r="MQE27" s="85"/>
      <c r="MQF27" s="85"/>
      <c r="MQG27" s="85"/>
      <c r="MQH27" s="85"/>
      <c r="MQI27" s="85"/>
      <c r="MQJ27" s="85"/>
      <c r="MQK27" s="85"/>
      <c r="MQL27" s="85"/>
      <c r="MQM27" s="85"/>
      <c r="MQN27" s="85"/>
      <c r="MQO27" s="85"/>
      <c r="MQP27" s="85"/>
      <c r="MQQ27" s="85"/>
      <c r="MQR27" s="85"/>
      <c r="MQS27" s="85"/>
      <c r="MQT27" s="85"/>
      <c r="MQU27" s="85"/>
      <c r="MQV27" s="85"/>
      <c r="MQW27" s="85"/>
      <c r="MQX27" s="85"/>
      <c r="MQY27" s="85"/>
      <c r="MQZ27" s="85"/>
      <c r="MRA27" s="85"/>
      <c r="MRB27" s="85"/>
      <c r="MRC27" s="85"/>
      <c r="MRD27" s="85"/>
      <c r="MRE27" s="85"/>
      <c r="MRF27" s="85"/>
      <c r="MRG27" s="85"/>
      <c r="MRH27" s="85"/>
      <c r="MRI27" s="85"/>
      <c r="MRJ27" s="85"/>
      <c r="MRK27" s="85"/>
      <c r="MRL27" s="85"/>
      <c r="MRM27" s="85"/>
      <c r="MRN27" s="85"/>
      <c r="MRO27" s="85"/>
      <c r="MRP27" s="85"/>
      <c r="MRQ27" s="85"/>
      <c r="MRR27" s="85"/>
      <c r="MRS27" s="85"/>
      <c r="MRT27" s="85"/>
      <c r="MRU27" s="85"/>
      <c r="MRV27" s="85"/>
      <c r="MRW27" s="85"/>
      <c r="MRX27" s="85"/>
      <c r="MRY27" s="85"/>
      <c r="MRZ27" s="85"/>
      <c r="MSA27" s="85"/>
      <c r="MSB27" s="85"/>
      <c r="MSC27" s="85"/>
      <c r="MSD27" s="85"/>
      <c r="MSE27" s="85"/>
      <c r="MSF27" s="85"/>
      <c r="MSG27" s="85"/>
      <c r="MSH27" s="85"/>
      <c r="MSI27" s="85"/>
      <c r="MSJ27" s="85"/>
      <c r="MSK27" s="85"/>
      <c r="MSL27" s="85"/>
      <c r="MSM27" s="85"/>
      <c r="MSN27" s="85"/>
      <c r="MSO27" s="85"/>
      <c r="MSP27" s="85"/>
      <c r="MSQ27" s="85"/>
      <c r="MSR27" s="85"/>
      <c r="MSS27" s="85"/>
      <c r="MST27" s="85"/>
      <c r="MSU27" s="85"/>
      <c r="MSV27" s="85"/>
      <c r="MSW27" s="85"/>
      <c r="MSX27" s="85"/>
      <c r="MSY27" s="85"/>
      <c r="MSZ27" s="85"/>
      <c r="MTA27" s="85"/>
      <c r="MTB27" s="85"/>
      <c r="MTC27" s="85"/>
      <c r="MTD27" s="85"/>
      <c r="MTE27" s="85"/>
      <c r="MTF27" s="85"/>
      <c r="MTG27" s="85"/>
      <c r="MTH27" s="85"/>
      <c r="MTI27" s="85"/>
      <c r="MTJ27" s="85"/>
      <c r="MTK27" s="85"/>
      <c r="MTL27" s="85"/>
      <c r="MTM27" s="85"/>
      <c r="MTN27" s="85"/>
      <c r="MTO27" s="85"/>
      <c r="MTP27" s="85"/>
      <c r="MTQ27" s="85"/>
      <c r="MTR27" s="85"/>
      <c r="MTS27" s="85"/>
      <c r="MTT27" s="85"/>
      <c r="MTU27" s="85"/>
      <c r="MTV27" s="85"/>
      <c r="MTW27" s="85"/>
      <c r="MTX27" s="85"/>
      <c r="MTY27" s="85"/>
      <c r="MTZ27" s="85"/>
      <c r="MUA27" s="85"/>
      <c r="MUB27" s="85"/>
      <c r="MUC27" s="85"/>
      <c r="MUD27" s="85"/>
      <c r="MUE27" s="85"/>
      <c r="MUF27" s="85"/>
      <c r="MUG27" s="85"/>
      <c r="MUH27" s="85"/>
      <c r="MUI27" s="85"/>
      <c r="MUJ27" s="85"/>
      <c r="MUK27" s="85"/>
      <c r="MUL27" s="85"/>
      <c r="MUM27" s="85"/>
      <c r="MUN27" s="85"/>
      <c r="MUO27" s="85"/>
      <c r="MUP27" s="85"/>
      <c r="MUQ27" s="85"/>
      <c r="MUR27" s="85"/>
      <c r="MUS27" s="85"/>
      <c r="MUT27" s="85"/>
      <c r="MUU27" s="85"/>
      <c r="MUV27" s="85"/>
      <c r="MUW27" s="85"/>
      <c r="MUX27" s="85"/>
      <c r="MUY27" s="85"/>
      <c r="MUZ27" s="85"/>
      <c r="MVA27" s="85"/>
      <c r="MVB27" s="85"/>
      <c r="MVC27" s="85"/>
      <c r="MVD27" s="85"/>
      <c r="MVE27" s="85"/>
      <c r="MVF27" s="85"/>
      <c r="MVG27" s="85"/>
      <c r="MVH27" s="85"/>
      <c r="MVI27" s="85"/>
      <c r="MVJ27" s="85"/>
      <c r="MVK27" s="85"/>
      <c r="MVL27" s="85"/>
      <c r="MVM27" s="85"/>
      <c r="MVN27" s="85"/>
      <c r="MVO27" s="85"/>
      <c r="MVP27" s="85"/>
      <c r="MVQ27" s="85"/>
      <c r="MVR27" s="85"/>
      <c r="MVS27" s="85"/>
      <c r="MVT27" s="85"/>
      <c r="MVU27" s="85"/>
      <c r="MVV27" s="85"/>
      <c r="MVW27" s="85"/>
      <c r="MVX27" s="85"/>
      <c r="MVY27" s="85"/>
      <c r="MVZ27" s="85"/>
      <c r="MWA27" s="85"/>
      <c r="MWB27" s="85"/>
      <c r="MWC27" s="85"/>
      <c r="MWD27" s="85"/>
      <c r="MWE27" s="85"/>
      <c r="MWF27" s="85"/>
      <c r="MWG27" s="85"/>
      <c r="MWH27" s="85"/>
      <c r="MWI27" s="85"/>
      <c r="MWJ27" s="85"/>
      <c r="MWK27" s="85"/>
      <c r="MWL27" s="85"/>
      <c r="MWM27" s="85"/>
      <c r="MWN27" s="85"/>
      <c r="MWO27" s="85"/>
      <c r="MWP27" s="85"/>
      <c r="MWQ27" s="85"/>
      <c r="MWR27" s="85"/>
      <c r="MWS27" s="85"/>
      <c r="MWT27" s="85"/>
      <c r="MWU27" s="85"/>
      <c r="MWV27" s="85"/>
      <c r="MWW27" s="85"/>
      <c r="MWX27" s="85"/>
      <c r="MWY27" s="85"/>
      <c r="MWZ27" s="85"/>
      <c r="MXA27" s="85"/>
      <c r="MXB27" s="85"/>
      <c r="MXC27" s="85"/>
      <c r="MXD27" s="85"/>
      <c r="MXE27" s="85"/>
      <c r="MXF27" s="85"/>
      <c r="MXG27" s="85"/>
      <c r="MXH27" s="85"/>
      <c r="MXI27" s="85"/>
      <c r="MXJ27" s="85"/>
      <c r="MXK27" s="85"/>
      <c r="MXL27" s="85"/>
      <c r="MXM27" s="85"/>
      <c r="MXN27" s="85"/>
      <c r="MXO27" s="85"/>
      <c r="MXP27" s="85"/>
      <c r="MXQ27" s="85"/>
      <c r="MXR27" s="85"/>
      <c r="MXS27" s="85"/>
      <c r="MXT27" s="85"/>
      <c r="MXU27" s="85"/>
      <c r="MXV27" s="85"/>
      <c r="MXW27" s="85"/>
      <c r="MXX27" s="85"/>
      <c r="MXY27" s="85"/>
      <c r="MXZ27" s="85"/>
      <c r="MYA27" s="85"/>
      <c r="MYB27" s="85"/>
      <c r="MYC27" s="85"/>
      <c r="MYD27" s="85"/>
      <c r="MYE27" s="85"/>
      <c r="MYF27" s="85"/>
      <c r="MYG27" s="85"/>
      <c r="MYH27" s="85"/>
      <c r="MYI27" s="85"/>
      <c r="MYJ27" s="85"/>
      <c r="MYK27" s="85"/>
      <c r="MYL27" s="85"/>
      <c r="MYM27" s="85"/>
      <c r="MYN27" s="85"/>
      <c r="MYO27" s="85"/>
      <c r="MYP27" s="85"/>
      <c r="MYQ27" s="85"/>
      <c r="MYR27" s="85"/>
      <c r="MYS27" s="85"/>
      <c r="MYT27" s="85"/>
      <c r="MYU27" s="85"/>
      <c r="MYV27" s="85"/>
      <c r="MYW27" s="85"/>
      <c r="MYX27" s="85"/>
      <c r="MYY27" s="85"/>
      <c r="MYZ27" s="85"/>
      <c r="MZA27" s="85"/>
      <c r="MZB27" s="85"/>
      <c r="MZC27" s="85"/>
      <c r="MZD27" s="85"/>
      <c r="MZE27" s="85"/>
      <c r="MZF27" s="85"/>
      <c r="MZG27" s="85"/>
      <c r="MZH27" s="85"/>
      <c r="MZI27" s="85"/>
      <c r="MZJ27" s="85"/>
      <c r="MZK27" s="85"/>
      <c r="MZL27" s="85"/>
      <c r="MZM27" s="85"/>
      <c r="MZN27" s="85"/>
      <c r="MZO27" s="85"/>
      <c r="MZP27" s="85"/>
      <c r="MZQ27" s="85"/>
      <c r="MZR27" s="85"/>
      <c r="MZS27" s="85"/>
      <c r="MZT27" s="85"/>
      <c r="MZU27" s="85"/>
      <c r="MZV27" s="85"/>
      <c r="MZW27" s="85"/>
      <c r="MZX27" s="85"/>
      <c r="MZY27" s="85"/>
      <c r="MZZ27" s="85"/>
      <c r="NAA27" s="85"/>
      <c r="NAB27" s="85"/>
      <c r="NAC27" s="85"/>
      <c r="NAD27" s="85"/>
      <c r="NAE27" s="85"/>
      <c r="NAF27" s="85"/>
      <c r="NAG27" s="85"/>
      <c r="NAH27" s="85"/>
      <c r="NAI27" s="85"/>
      <c r="NAJ27" s="85"/>
      <c r="NAK27" s="85"/>
      <c r="NAL27" s="85"/>
      <c r="NAM27" s="85"/>
      <c r="NAN27" s="85"/>
      <c r="NAO27" s="85"/>
      <c r="NAP27" s="85"/>
      <c r="NAQ27" s="85"/>
      <c r="NAR27" s="85"/>
      <c r="NAS27" s="85"/>
      <c r="NAT27" s="85"/>
      <c r="NAU27" s="85"/>
      <c r="NAV27" s="85"/>
      <c r="NAW27" s="85"/>
      <c r="NAX27" s="85"/>
      <c r="NAY27" s="85"/>
      <c r="NAZ27" s="85"/>
      <c r="NBA27" s="85"/>
      <c r="NBB27" s="85"/>
      <c r="NBC27" s="85"/>
      <c r="NBD27" s="85"/>
      <c r="NBE27" s="85"/>
      <c r="NBF27" s="85"/>
      <c r="NBG27" s="85"/>
      <c r="NBH27" s="85"/>
      <c r="NBI27" s="85"/>
      <c r="NBJ27" s="85"/>
      <c r="NBK27" s="85"/>
      <c r="NBL27" s="85"/>
      <c r="NBM27" s="85"/>
      <c r="NBN27" s="85"/>
      <c r="NBO27" s="85"/>
      <c r="NBP27" s="85"/>
      <c r="NBQ27" s="85"/>
      <c r="NBR27" s="85"/>
      <c r="NBS27" s="85"/>
      <c r="NBT27" s="85"/>
      <c r="NBU27" s="85"/>
      <c r="NBV27" s="85"/>
      <c r="NBW27" s="85"/>
      <c r="NBX27" s="85"/>
      <c r="NBY27" s="85"/>
      <c r="NBZ27" s="85"/>
      <c r="NCA27" s="85"/>
      <c r="NCB27" s="85"/>
      <c r="NCC27" s="85"/>
      <c r="NCD27" s="85"/>
      <c r="NCE27" s="85"/>
      <c r="NCF27" s="85"/>
      <c r="NCG27" s="85"/>
      <c r="NCH27" s="85"/>
      <c r="NCI27" s="85"/>
      <c r="NCJ27" s="85"/>
      <c r="NCK27" s="85"/>
      <c r="NCL27" s="85"/>
      <c r="NCM27" s="85"/>
      <c r="NCN27" s="85"/>
      <c r="NCO27" s="85"/>
      <c r="NCP27" s="85"/>
      <c r="NCQ27" s="85"/>
      <c r="NCR27" s="85"/>
      <c r="NCS27" s="85"/>
      <c r="NCT27" s="85"/>
      <c r="NCU27" s="85"/>
      <c r="NCV27" s="85"/>
      <c r="NCW27" s="85"/>
      <c r="NCX27" s="85"/>
      <c r="NCY27" s="85"/>
      <c r="NCZ27" s="85"/>
      <c r="NDA27" s="85"/>
      <c r="NDB27" s="85"/>
      <c r="NDC27" s="85"/>
      <c r="NDD27" s="85"/>
      <c r="NDE27" s="85"/>
      <c r="NDF27" s="85"/>
      <c r="NDG27" s="85"/>
      <c r="NDH27" s="85"/>
      <c r="NDI27" s="85"/>
      <c r="NDJ27" s="85"/>
      <c r="NDK27" s="85"/>
      <c r="NDL27" s="85"/>
      <c r="NDM27" s="85"/>
      <c r="NDN27" s="85"/>
      <c r="NDO27" s="85"/>
      <c r="NDP27" s="85"/>
      <c r="NDQ27" s="85"/>
      <c r="NDR27" s="85"/>
      <c r="NDS27" s="85"/>
      <c r="NDT27" s="85"/>
      <c r="NDU27" s="85"/>
      <c r="NDV27" s="85"/>
      <c r="NDW27" s="85"/>
      <c r="NDX27" s="85"/>
      <c r="NDY27" s="85"/>
      <c r="NDZ27" s="85"/>
      <c r="NEA27" s="85"/>
      <c r="NEB27" s="85"/>
      <c r="NEC27" s="85"/>
      <c r="NED27" s="85"/>
      <c r="NEE27" s="85"/>
      <c r="NEF27" s="85"/>
      <c r="NEG27" s="85"/>
      <c r="NEH27" s="85"/>
      <c r="NEI27" s="85"/>
      <c r="NEJ27" s="85"/>
      <c r="NEK27" s="85"/>
      <c r="NEL27" s="85"/>
      <c r="NEM27" s="85"/>
      <c r="NEN27" s="85"/>
      <c r="NEO27" s="85"/>
      <c r="NEP27" s="85"/>
      <c r="NEQ27" s="85"/>
      <c r="NER27" s="85"/>
      <c r="NES27" s="85"/>
      <c r="NET27" s="85"/>
      <c r="NEU27" s="85"/>
      <c r="NEV27" s="85"/>
      <c r="NEW27" s="85"/>
      <c r="NEX27" s="85"/>
      <c r="NEY27" s="85"/>
      <c r="NEZ27" s="85"/>
      <c r="NFA27" s="85"/>
      <c r="NFB27" s="85"/>
      <c r="NFC27" s="85"/>
      <c r="NFD27" s="85"/>
      <c r="NFE27" s="85"/>
      <c r="NFF27" s="85"/>
      <c r="NFG27" s="85"/>
      <c r="NFH27" s="85"/>
      <c r="NFI27" s="85"/>
      <c r="NFJ27" s="85"/>
      <c r="NFK27" s="85"/>
      <c r="NFL27" s="85"/>
      <c r="NFM27" s="85"/>
      <c r="NFN27" s="85"/>
      <c r="NFO27" s="85"/>
      <c r="NFP27" s="85"/>
      <c r="NFQ27" s="85"/>
      <c r="NFR27" s="85"/>
      <c r="NFS27" s="85"/>
      <c r="NFT27" s="85"/>
      <c r="NFU27" s="85"/>
      <c r="NFV27" s="85"/>
      <c r="NFW27" s="85"/>
      <c r="NFX27" s="85"/>
      <c r="NFY27" s="85"/>
      <c r="NFZ27" s="85"/>
      <c r="NGA27" s="85"/>
      <c r="NGB27" s="85"/>
      <c r="NGC27" s="85"/>
      <c r="NGD27" s="85"/>
      <c r="NGE27" s="85"/>
      <c r="NGF27" s="85"/>
      <c r="NGG27" s="85"/>
      <c r="NGH27" s="85"/>
      <c r="NGI27" s="85"/>
      <c r="NGJ27" s="85"/>
      <c r="NGK27" s="85"/>
      <c r="NGL27" s="85"/>
      <c r="NGM27" s="85"/>
      <c r="NGN27" s="85"/>
      <c r="NGO27" s="85"/>
      <c r="NGP27" s="85"/>
      <c r="NGQ27" s="85"/>
      <c r="NGR27" s="85"/>
      <c r="NGS27" s="85"/>
      <c r="NGT27" s="85"/>
      <c r="NGU27" s="85"/>
      <c r="NGV27" s="85"/>
      <c r="NGW27" s="85"/>
      <c r="NGX27" s="85"/>
      <c r="NGY27" s="85"/>
      <c r="NGZ27" s="85"/>
      <c r="NHA27" s="85"/>
      <c r="NHB27" s="85"/>
      <c r="NHC27" s="85"/>
      <c r="NHD27" s="85"/>
      <c r="NHE27" s="85"/>
      <c r="NHF27" s="85"/>
      <c r="NHG27" s="85"/>
      <c r="NHH27" s="85"/>
      <c r="NHI27" s="85"/>
      <c r="NHJ27" s="85"/>
      <c r="NHK27" s="85"/>
      <c r="NHL27" s="85"/>
      <c r="NHM27" s="85"/>
      <c r="NHN27" s="85"/>
      <c r="NHO27" s="85"/>
      <c r="NHP27" s="85"/>
      <c r="NHQ27" s="85"/>
      <c r="NHR27" s="85"/>
      <c r="NHS27" s="85"/>
      <c r="NHT27" s="85"/>
      <c r="NHU27" s="85"/>
      <c r="NHV27" s="85"/>
      <c r="NHW27" s="85"/>
      <c r="NHX27" s="85"/>
      <c r="NHY27" s="85"/>
      <c r="NHZ27" s="85"/>
      <c r="NIA27" s="85"/>
      <c r="NIB27" s="85"/>
      <c r="NIC27" s="85"/>
      <c r="NID27" s="85"/>
      <c r="NIE27" s="85"/>
      <c r="NIF27" s="85"/>
      <c r="NIG27" s="85"/>
      <c r="NIH27" s="85"/>
      <c r="NII27" s="85"/>
      <c r="NIJ27" s="85"/>
      <c r="NIK27" s="85"/>
      <c r="NIL27" s="85"/>
      <c r="NIM27" s="85"/>
      <c r="NIN27" s="85"/>
      <c r="NIO27" s="85"/>
      <c r="NIP27" s="85"/>
      <c r="NIQ27" s="85"/>
      <c r="NIR27" s="85"/>
      <c r="NIS27" s="85"/>
      <c r="NIT27" s="85"/>
      <c r="NIU27" s="85"/>
      <c r="NIV27" s="85"/>
      <c r="NIW27" s="85"/>
      <c r="NIX27" s="85"/>
      <c r="NIY27" s="85"/>
      <c r="NIZ27" s="85"/>
      <c r="NJA27" s="85"/>
      <c r="NJB27" s="85"/>
      <c r="NJC27" s="85"/>
      <c r="NJD27" s="85"/>
      <c r="NJE27" s="85"/>
      <c r="NJF27" s="85"/>
      <c r="NJG27" s="85"/>
      <c r="NJH27" s="85"/>
      <c r="NJI27" s="85"/>
      <c r="NJJ27" s="85"/>
      <c r="NJK27" s="85"/>
      <c r="NJL27" s="85"/>
      <c r="NJM27" s="85"/>
      <c r="NJN27" s="85"/>
      <c r="NJO27" s="85"/>
      <c r="NJP27" s="85"/>
      <c r="NJQ27" s="85"/>
      <c r="NJR27" s="85"/>
      <c r="NJS27" s="85"/>
      <c r="NJT27" s="85"/>
      <c r="NJU27" s="85"/>
      <c r="NJV27" s="85"/>
      <c r="NJW27" s="85"/>
      <c r="NJX27" s="85"/>
      <c r="NJY27" s="85"/>
      <c r="NJZ27" s="85"/>
      <c r="NKA27" s="85"/>
      <c r="NKB27" s="85"/>
      <c r="NKC27" s="85"/>
      <c r="NKD27" s="85"/>
      <c r="NKE27" s="85"/>
      <c r="NKF27" s="85"/>
      <c r="NKG27" s="85"/>
      <c r="NKH27" s="85"/>
      <c r="NKI27" s="85"/>
      <c r="NKJ27" s="85"/>
      <c r="NKK27" s="85"/>
      <c r="NKL27" s="85"/>
      <c r="NKM27" s="85"/>
      <c r="NKN27" s="85"/>
      <c r="NKO27" s="85"/>
      <c r="NKP27" s="85"/>
      <c r="NKQ27" s="85"/>
      <c r="NKR27" s="85"/>
      <c r="NKS27" s="85"/>
      <c r="NKT27" s="85"/>
      <c r="NKU27" s="85"/>
      <c r="NKV27" s="85"/>
      <c r="NKW27" s="85"/>
      <c r="NKX27" s="85"/>
      <c r="NKY27" s="85"/>
      <c r="NKZ27" s="85"/>
      <c r="NLA27" s="85"/>
      <c r="NLB27" s="85"/>
      <c r="NLC27" s="85"/>
      <c r="NLD27" s="85"/>
      <c r="NLE27" s="85"/>
      <c r="NLF27" s="85"/>
      <c r="NLG27" s="85"/>
      <c r="NLH27" s="85"/>
      <c r="NLI27" s="85"/>
      <c r="NLJ27" s="85"/>
      <c r="NLK27" s="85"/>
      <c r="NLL27" s="85"/>
      <c r="NLM27" s="85"/>
      <c r="NLN27" s="85"/>
      <c r="NLO27" s="85"/>
      <c r="NLP27" s="85"/>
      <c r="NLQ27" s="85"/>
      <c r="NLR27" s="85"/>
      <c r="NLS27" s="85"/>
      <c r="NLT27" s="85"/>
      <c r="NLU27" s="85"/>
      <c r="NLV27" s="85"/>
      <c r="NLW27" s="85"/>
      <c r="NLX27" s="85"/>
      <c r="NLY27" s="85"/>
      <c r="NLZ27" s="85"/>
      <c r="NMA27" s="85"/>
      <c r="NMB27" s="85"/>
      <c r="NMC27" s="85"/>
      <c r="NMD27" s="85"/>
      <c r="NME27" s="85"/>
      <c r="NMF27" s="85"/>
      <c r="NMG27" s="85"/>
      <c r="NMH27" s="85"/>
      <c r="NMI27" s="85"/>
      <c r="NMJ27" s="85"/>
      <c r="NMK27" s="85"/>
      <c r="NML27" s="85"/>
      <c r="NMM27" s="85"/>
      <c r="NMN27" s="85"/>
      <c r="NMO27" s="85"/>
      <c r="NMP27" s="85"/>
      <c r="NMQ27" s="85"/>
      <c r="NMR27" s="85"/>
      <c r="NMS27" s="85"/>
      <c r="NMT27" s="85"/>
      <c r="NMU27" s="85"/>
      <c r="NMV27" s="85"/>
      <c r="NMW27" s="85"/>
      <c r="NMX27" s="85"/>
      <c r="NMY27" s="85"/>
      <c r="NMZ27" s="85"/>
      <c r="NNA27" s="85"/>
      <c r="NNB27" s="85"/>
      <c r="NNC27" s="85"/>
      <c r="NND27" s="85"/>
      <c r="NNE27" s="85"/>
      <c r="NNF27" s="85"/>
      <c r="NNG27" s="85"/>
      <c r="NNH27" s="85"/>
      <c r="NNI27" s="85"/>
      <c r="NNJ27" s="85"/>
      <c r="NNK27" s="85"/>
      <c r="NNL27" s="85"/>
      <c r="NNM27" s="85"/>
      <c r="NNN27" s="85"/>
      <c r="NNO27" s="85"/>
      <c r="NNP27" s="85"/>
      <c r="NNQ27" s="85"/>
      <c r="NNR27" s="85"/>
      <c r="NNS27" s="85"/>
      <c r="NNT27" s="85"/>
      <c r="NNU27" s="85"/>
      <c r="NNV27" s="85"/>
      <c r="NNW27" s="85"/>
      <c r="NNX27" s="85"/>
      <c r="NNY27" s="85"/>
      <c r="NNZ27" s="85"/>
      <c r="NOA27" s="85"/>
      <c r="NOB27" s="85"/>
      <c r="NOC27" s="85"/>
      <c r="NOD27" s="85"/>
      <c r="NOE27" s="85"/>
      <c r="NOF27" s="85"/>
      <c r="NOG27" s="85"/>
      <c r="NOH27" s="85"/>
      <c r="NOI27" s="85"/>
      <c r="NOJ27" s="85"/>
      <c r="NOK27" s="85"/>
      <c r="NOL27" s="85"/>
      <c r="NOM27" s="85"/>
      <c r="NON27" s="85"/>
      <c r="NOO27" s="85"/>
      <c r="NOP27" s="85"/>
      <c r="NOQ27" s="85"/>
      <c r="NOR27" s="85"/>
      <c r="NOS27" s="85"/>
      <c r="NOT27" s="85"/>
      <c r="NOU27" s="85"/>
      <c r="NOV27" s="85"/>
      <c r="NOW27" s="85"/>
      <c r="NOX27" s="85"/>
      <c r="NOY27" s="85"/>
      <c r="NOZ27" s="85"/>
      <c r="NPA27" s="85"/>
      <c r="NPB27" s="85"/>
      <c r="NPC27" s="85"/>
      <c r="NPD27" s="85"/>
      <c r="NPE27" s="85"/>
      <c r="NPF27" s="85"/>
      <c r="NPG27" s="85"/>
      <c r="NPH27" s="85"/>
      <c r="NPI27" s="85"/>
      <c r="NPJ27" s="85"/>
      <c r="NPK27" s="85"/>
      <c r="NPL27" s="85"/>
      <c r="NPM27" s="85"/>
      <c r="NPN27" s="85"/>
      <c r="NPO27" s="85"/>
      <c r="NPP27" s="85"/>
      <c r="NPQ27" s="85"/>
      <c r="NPR27" s="85"/>
      <c r="NPS27" s="85"/>
      <c r="NPT27" s="85"/>
      <c r="NPU27" s="85"/>
      <c r="NPV27" s="85"/>
      <c r="NPW27" s="85"/>
      <c r="NPX27" s="85"/>
      <c r="NPY27" s="85"/>
      <c r="NPZ27" s="85"/>
      <c r="NQA27" s="85"/>
      <c r="NQB27" s="85"/>
      <c r="NQC27" s="85"/>
      <c r="NQD27" s="85"/>
      <c r="NQE27" s="85"/>
      <c r="NQF27" s="85"/>
      <c r="NQG27" s="85"/>
      <c r="NQH27" s="85"/>
      <c r="NQI27" s="85"/>
      <c r="NQJ27" s="85"/>
      <c r="NQK27" s="85"/>
      <c r="NQL27" s="85"/>
      <c r="NQM27" s="85"/>
      <c r="NQN27" s="85"/>
      <c r="NQO27" s="85"/>
      <c r="NQP27" s="85"/>
      <c r="NQQ27" s="85"/>
      <c r="NQR27" s="85"/>
      <c r="NQS27" s="85"/>
      <c r="NQT27" s="85"/>
      <c r="NQU27" s="85"/>
      <c r="NQV27" s="85"/>
      <c r="NQW27" s="85"/>
      <c r="NQX27" s="85"/>
      <c r="NQY27" s="85"/>
      <c r="NQZ27" s="85"/>
      <c r="NRA27" s="85"/>
      <c r="NRB27" s="85"/>
      <c r="NRC27" s="85"/>
      <c r="NRD27" s="85"/>
      <c r="NRE27" s="85"/>
      <c r="NRF27" s="85"/>
      <c r="NRG27" s="85"/>
      <c r="NRH27" s="85"/>
      <c r="NRI27" s="85"/>
      <c r="NRJ27" s="85"/>
      <c r="NRK27" s="85"/>
      <c r="NRL27" s="85"/>
      <c r="NRM27" s="85"/>
      <c r="NRN27" s="85"/>
      <c r="NRO27" s="85"/>
      <c r="NRP27" s="85"/>
      <c r="NRQ27" s="85"/>
      <c r="NRR27" s="85"/>
      <c r="NRS27" s="85"/>
      <c r="NRT27" s="85"/>
      <c r="NRU27" s="85"/>
      <c r="NRV27" s="85"/>
      <c r="NRW27" s="85"/>
      <c r="NRX27" s="85"/>
      <c r="NRY27" s="85"/>
      <c r="NRZ27" s="85"/>
      <c r="NSA27" s="85"/>
      <c r="NSB27" s="85"/>
      <c r="NSC27" s="85"/>
      <c r="NSD27" s="85"/>
      <c r="NSE27" s="85"/>
      <c r="NSF27" s="85"/>
      <c r="NSG27" s="85"/>
      <c r="NSH27" s="85"/>
      <c r="NSI27" s="85"/>
      <c r="NSJ27" s="85"/>
      <c r="NSK27" s="85"/>
      <c r="NSL27" s="85"/>
      <c r="NSM27" s="85"/>
      <c r="NSN27" s="85"/>
      <c r="NSO27" s="85"/>
      <c r="NSP27" s="85"/>
      <c r="NSQ27" s="85"/>
      <c r="NSR27" s="85"/>
      <c r="NSS27" s="85"/>
      <c r="NST27" s="85"/>
      <c r="NSU27" s="85"/>
      <c r="NSV27" s="85"/>
      <c r="NSW27" s="85"/>
      <c r="NSX27" s="85"/>
      <c r="NSY27" s="85"/>
      <c r="NSZ27" s="85"/>
      <c r="NTA27" s="85"/>
      <c r="NTB27" s="85"/>
      <c r="NTC27" s="85"/>
      <c r="NTD27" s="85"/>
      <c r="NTE27" s="85"/>
      <c r="NTF27" s="85"/>
      <c r="NTG27" s="85"/>
      <c r="NTH27" s="85"/>
      <c r="NTI27" s="85"/>
      <c r="NTJ27" s="85"/>
      <c r="NTK27" s="85"/>
      <c r="NTL27" s="85"/>
      <c r="NTM27" s="85"/>
      <c r="NTN27" s="85"/>
      <c r="NTO27" s="85"/>
      <c r="NTP27" s="85"/>
      <c r="NTQ27" s="85"/>
      <c r="NTR27" s="85"/>
      <c r="NTS27" s="85"/>
      <c r="NTT27" s="85"/>
      <c r="NTU27" s="85"/>
      <c r="NTV27" s="85"/>
      <c r="NTW27" s="85"/>
      <c r="NTX27" s="85"/>
      <c r="NTY27" s="85"/>
      <c r="NTZ27" s="85"/>
      <c r="NUA27" s="85"/>
      <c r="NUB27" s="85"/>
      <c r="NUC27" s="85"/>
      <c r="NUD27" s="85"/>
      <c r="NUE27" s="85"/>
      <c r="NUF27" s="85"/>
      <c r="NUG27" s="85"/>
      <c r="NUH27" s="85"/>
      <c r="NUI27" s="85"/>
      <c r="NUJ27" s="85"/>
      <c r="NUK27" s="85"/>
      <c r="NUL27" s="85"/>
      <c r="NUM27" s="85"/>
      <c r="NUN27" s="85"/>
      <c r="NUO27" s="85"/>
      <c r="NUP27" s="85"/>
      <c r="NUQ27" s="85"/>
      <c r="NUR27" s="85"/>
      <c r="NUS27" s="85"/>
      <c r="NUT27" s="85"/>
      <c r="NUU27" s="85"/>
      <c r="NUV27" s="85"/>
      <c r="NUW27" s="85"/>
      <c r="NUX27" s="85"/>
      <c r="NUY27" s="85"/>
      <c r="NUZ27" s="85"/>
      <c r="NVA27" s="85"/>
      <c r="NVB27" s="85"/>
      <c r="NVC27" s="85"/>
      <c r="NVD27" s="85"/>
      <c r="NVE27" s="85"/>
      <c r="NVF27" s="85"/>
      <c r="NVG27" s="85"/>
      <c r="NVH27" s="85"/>
      <c r="NVI27" s="85"/>
      <c r="NVJ27" s="85"/>
      <c r="NVK27" s="85"/>
      <c r="NVL27" s="85"/>
      <c r="NVM27" s="85"/>
      <c r="NVN27" s="85"/>
      <c r="NVO27" s="85"/>
      <c r="NVP27" s="85"/>
      <c r="NVQ27" s="85"/>
      <c r="NVR27" s="85"/>
      <c r="NVS27" s="85"/>
      <c r="NVT27" s="85"/>
      <c r="NVU27" s="85"/>
      <c r="NVV27" s="85"/>
      <c r="NVW27" s="85"/>
      <c r="NVX27" s="85"/>
      <c r="NVY27" s="85"/>
      <c r="NVZ27" s="85"/>
      <c r="NWA27" s="85"/>
      <c r="NWB27" s="85"/>
      <c r="NWC27" s="85"/>
      <c r="NWD27" s="85"/>
      <c r="NWE27" s="85"/>
      <c r="NWF27" s="85"/>
      <c r="NWG27" s="85"/>
      <c r="NWH27" s="85"/>
      <c r="NWI27" s="85"/>
      <c r="NWJ27" s="85"/>
      <c r="NWK27" s="85"/>
      <c r="NWL27" s="85"/>
      <c r="NWM27" s="85"/>
      <c r="NWN27" s="85"/>
      <c r="NWO27" s="85"/>
      <c r="NWP27" s="85"/>
      <c r="NWQ27" s="85"/>
      <c r="NWR27" s="85"/>
      <c r="NWS27" s="85"/>
      <c r="NWT27" s="85"/>
      <c r="NWU27" s="85"/>
      <c r="NWV27" s="85"/>
      <c r="NWW27" s="85"/>
      <c r="NWX27" s="85"/>
      <c r="NWY27" s="85"/>
      <c r="NWZ27" s="85"/>
      <c r="NXA27" s="85"/>
      <c r="NXB27" s="85"/>
      <c r="NXC27" s="85"/>
      <c r="NXD27" s="85"/>
      <c r="NXE27" s="85"/>
      <c r="NXF27" s="85"/>
      <c r="NXG27" s="85"/>
      <c r="NXH27" s="85"/>
      <c r="NXI27" s="85"/>
      <c r="NXJ27" s="85"/>
      <c r="NXK27" s="85"/>
      <c r="NXL27" s="85"/>
      <c r="NXM27" s="85"/>
      <c r="NXN27" s="85"/>
      <c r="NXO27" s="85"/>
      <c r="NXP27" s="85"/>
      <c r="NXQ27" s="85"/>
      <c r="NXR27" s="85"/>
      <c r="NXS27" s="85"/>
      <c r="NXT27" s="85"/>
      <c r="NXU27" s="85"/>
      <c r="NXV27" s="85"/>
      <c r="NXW27" s="85"/>
      <c r="NXX27" s="85"/>
      <c r="NXY27" s="85"/>
      <c r="NXZ27" s="85"/>
      <c r="NYA27" s="85"/>
      <c r="NYB27" s="85"/>
      <c r="NYC27" s="85"/>
      <c r="NYD27" s="85"/>
      <c r="NYE27" s="85"/>
      <c r="NYF27" s="85"/>
      <c r="NYG27" s="85"/>
      <c r="NYH27" s="85"/>
      <c r="NYI27" s="85"/>
      <c r="NYJ27" s="85"/>
      <c r="NYK27" s="85"/>
      <c r="NYL27" s="85"/>
      <c r="NYM27" s="85"/>
      <c r="NYN27" s="85"/>
      <c r="NYO27" s="85"/>
      <c r="NYP27" s="85"/>
      <c r="NYQ27" s="85"/>
      <c r="NYR27" s="85"/>
      <c r="NYS27" s="85"/>
      <c r="NYT27" s="85"/>
      <c r="NYU27" s="85"/>
      <c r="NYV27" s="85"/>
      <c r="NYW27" s="85"/>
      <c r="NYX27" s="85"/>
      <c r="NYY27" s="85"/>
      <c r="NYZ27" s="85"/>
      <c r="NZA27" s="85"/>
      <c r="NZB27" s="85"/>
      <c r="NZC27" s="85"/>
      <c r="NZD27" s="85"/>
      <c r="NZE27" s="85"/>
      <c r="NZF27" s="85"/>
      <c r="NZG27" s="85"/>
      <c r="NZH27" s="85"/>
      <c r="NZI27" s="85"/>
      <c r="NZJ27" s="85"/>
      <c r="NZK27" s="85"/>
      <c r="NZL27" s="85"/>
      <c r="NZM27" s="85"/>
      <c r="NZN27" s="85"/>
      <c r="NZO27" s="85"/>
      <c r="NZP27" s="85"/>
      <c r="NZQ27" s="85"/>
      <c r="NZR27" s="85"/>
      <c r="NZS27" s="85"/>
      <c r="NZT27" s="85"/>
      <c r="NZU27" s="85"/>
      <c r="NZV27" s="85"/>
      <c r="NZW27" s="85"/>
      <c r="NZX27" s="85"/>
      <c r="NZY27" s="85"/>
      <c r="NZZ27" s="85"/>
      <c r="OAA27" s="85"/>
      <c r="OAB27" s="85"/>
      <c r="OAC27" s="85"/>
      <c r="OAD27" s="85"/>
      <c r="OAE27" s="85"/>
      <c r="OAF27" s="85"/>
      <c r="OAG27" s="85"/>
      <c r="OAH27" s="85"/>
      <c r="OAI27" s="85"/>
      <c r="OAJ27" s="85"/>
      <c r="OAK27" s="85"/>
      <c r="OAL27" s="85"/>
      <c r="OAM27" s="85"/>
      <c r="OAN27" s="85"/>
      <c r="OAO27" s="85"/>
      <c r="OAP27" s="85"/>
      <c r="OAQ27" s="85"/>
      <c r="OAR27" s="85"/>
      <c r="OAS27" s="85"/>
      <c r="OAT27" s="85"/>
      <c r="OAU27" s="85"/>
      <c r="OAV27" s="85"/>
      <c r="OAW27" s="85"/>
      <c r="OAX27" s="85"/>
      <c r="OAY27" s="85"/>
      <c r="OAZ27" s="85"/>
      <c r="OBA27" s="85"/>
      <c r="OBB27" s="85"/>
      <c r="OBC27" s="85"/>
      <c r="OBD27" s="85"/>
      <c r="OBE27" s="85"/>
      <c r="OBF27" s="85"/>
      <c r="OBG27" s="85"/>
      <c r="OBH27" s="85"/>
      <c r="OBI27" s="85"/>
      <c r="OBJ27" s="85"/>
      <c r="OBK27" s="85"/>
      <c r="OBL27" s="85"/>
      <c r="OBM27" s="85"/>
      <c r="OBN27" s="85"/>
      <c r="OBO27" s="85"/>
      <c r="OBP27" s="85"/>
      <c r="OBQ27" s="85"/>
      <c r="OBR27" s="85"/>
      <c r="OBS27" s="85"/>
      <c r="OBT27" s="85"/>
      <c r="OBU27" s="85"/>
      <c r="OBV27" s="85"/>
      <c r="OBW27" s="85"/>
      <c r="OBX27" s="85"/>
      <c r="OBY27" s="85"/>
      <c r="OBZ27" s="85"/>
      <c r="OCA27" s="85"/>
      <c r="OCB27" s="85"/>
      <c r="OCC27" s="85"/>
      <c r="OCD27" s="85"/>
      <c r="OCE27" s="85"/>
      <c r="OCF27" s="85"/>
      <c r="OCG27" s="85"/>
      <c r="OCH27" s="85"/>
      <c r="OCI27" s="85"/>
      <c r="OCJ27" s="85"/>
      <c r="OCK27" s="85"/>
      <c r="OCL27" s="85"/>
      <c r="OCM27" s="85"/>
      <c r="OCN27" s="85"/>
      <c r="OCO27" s="85"/>
      <c r="OCP27" s="85"/>
      <c r="OCQ27" s="85"/>
      <c r="OCR27" s="85"/>
      <c r="OCS27" s="85"/>
      <c r="OCT27" s="85"/>
      <c r="OCU27" s="85"/>
      <c r="OCV27" s="85"/>
      <c r="OCW27" s="85"/>
      <c r="OCX27" s="85"/>
      <c r="OCY27" s="85"/>
      <c r="OCZ27" s="85"/>
      <c r="ODA27" s="85"/>
      <c r="ODB27" s="85"/>
      <c r="ODC27" s="85"/>
      <c r="ODD27" s="85"/>
      <c r="ODE27" s="85"/>
      <c r="ODF27" s="85"/>
      <c r="ODG27" s="85"/>
      <c r="ODH27" s="85"/>
      <c r="ODI27" s="85"/>
      <c r="ODJ27" s="85"/>
      <c r="ODK27" s="85"/>
      <c r="ODL27" s="85"/>
      <c r="ODM27" s="85"/>
      <c r="ODN27" s="85"/>
      <c r="ODO27" s="85"/>
      <c r="ODP27" s="85"/>
      <c r="ODQ27" s="85"/>
      <c r="ODR27" s="85"/>
      <c r="ODS27" s="85"/>
      <c r="ODT27" s="85"/>
      <c r="ODU27" s="85"/>
      <c r="ODV27" s="85"/>
      <c r="ODW27" s="85"/>
      <c r="ODX27" s="85"/>
      <c r="ODY27" s="85"/>
      <c r="ODZ27" s="85"/>
      <c r="OEA27" s="85"/>
      <c r="OEB27" s="85"/>
      <c r="OEC27" s="85"/>
      <c r="OED27" s="85"/>
      <c r="OEE27" s="85"/>
      <c r="OEF27" s="85"/>
      <c r="OEG27" s="85"/>
      <c r="OEH27" s="85"/>
      <c r="OEI27" s="85"/>
      <c r="OEJ27" s="85"/>
      <c r="OEK27" s="85"/>
      <c r="OEL27" s="85"/>
      <c r="OEM27" s="85"/>
      <c r="OEN27" s="85"/>
      <c r="OEO27" s="85"/>
      <c r="OEP27" s="85"/>
      <c r="OEQ27" s="85"/>
      <c r="OER27" s="85"/>
      <c r="OES27" s="85"/>
      <c r="OET27" s="85"/>
      <c r="OEU27" s="85"/>
      <c r="OEV27" s="85"/>
      <c r="OEW27" s="85"/>
      <c r="OEX27" s="85"/>
      <c r="OEY27" s="85"/>
      <c r="OEZ27" s="85"/>
      <c r="OFA27" s="85"/>
      <c r="OFB27" s="85"/>
      <c r="OFC27" s="85"/>
      <c r="OFD27" s="85"/>
      <c r="OFE27" s="85"/>
      <c r="OFF27" s="85"/>
      <c r="OFG27" s="85"/>
      <c r="OFH27" s="85"/>
      <c r="OFI27" s="85"/>
      <c r="OFJ27" s="85"/>
      <c r="OFK27" s="85"/>
      <c r="OFL27" s="85"/>
      <c r="OFM27" s="85"/>
      <c r="OFN27" s="85"/>
      <c r="OFO27" s="85"/>
      <c r="OFP27" s="85"/>
      <c r="OFQ27" s="85"/>
      <c r="OFR27" s="85"/>
      <c r="OFS27" s="85"/>
      <c r="OFT27" s="85"/>
      <c r="OFU27" s="85"/>
      <c r="OFV27" s="85"/>
      <c r="OFW27" s="85"/>
      <c r="OFX27" s="85"/>
      <c r="OFY27" s="85"/>
      <c r="OFZ27" s="85"/>
      <c r="OGA27" s="85"/>
      <c r="OGB27" s="85"/>
      <c r="OGC27" s="85"/>
      <c r="OGD27" s="85"/>
      <c r="OGE27" s="85"/>
      <c r="OGF27" s="85"/>
      <c r="OGG27" s="85"/>
      <c r="OGH27" s="85"/>
      <c r="OGI27" s="85"/>
      <c r="OGJ27" s="85"/>
      <c r="OGK27" s="85"/>
      <c r="OGL27" s="85"/>
      <c r="OGM27" s="85"/>
      <c r="OGN27" s="85"/>
      <c r="OGO27" s="85"/>
      <c r="OGP27" s="85"/>
      <c r="OGQ27" s="85"/>
      <c r="OGR27" s="85"/>
      <c r="OGS27" s="85"/>
      <c r="OGT27" s="85"/>
      <c r="OGU27" s="85"/>
      <c r="OGV27" s="85"/>
      <c r="OGW27" s="85"/>
      <c r="OGX27" s="85"/>
      <c r="OGY27" s="85"/>
      <c r="OGZ27" s="85"/>
      <c r="OHA27" s="85"/>
      <c r="OHB27" s="85"/>
      <c r="OHC27" s="85"/>
      <c r="OHD27" s="85"/>
      <c r="OHE27" s="85"/>
      <c r="OHF27" s="85"/>
      <c r="OHG27" s="85"/>
      <c r="OHH27" s="85"/>
      <c r="OHI27" s="85"/>
      <c r="OHJ27" s="85"/>
      <c r="OHK27" s="85"/>
      <c r="OHL27" s="85"/>
      <c r="OHM27" s="85"/>
      <c r="OHN27" s="85"/>
      <c r="OHO27" s="85"/>
      <c r="OHP27" s="85"/>
      <c r="OHQ27" s="85"/>
      <c r="OHR27" s="85"/>
      <c r="OHS27" s="85"/>
      <c r="OHT27" s="85"/>
      <c r="OHU27" s="85"/>
      <c r="OHV27" s="85"/>
      <c r="OHW27" s="85"/>
      <c r="OHX27" s="85"/>
      <c r="OHY27" s="85"/>
      <c r="OHZ27" s="85"/>
      <c r="OIA27" s="85"/>
      <c r="OIB27" s="85"/>
      <c r="OIC27" s="85"/>
      <c r="OID27" s="85"/>
      <c r="OIE27" s="85"/>
      <c r="OIF27" s="85"/>
      <c r="OIG27" s="85"/>
      <c r="OIH27" s="85"/>
      <c r="OII27" s="85"/>
      <c r="OIJ27" s="85"/>
      <c r="OIK27" s="85"/>
      <c r="OIL27" s="85"/>
      <c r="OIM27" s="85"/>
      <c r="OIN27" s="85"/>
      <c r="OIO27" s="85"/>
      <c r="OIP27" s="85"/>
      <c r="OIQ27" s="85"/>
      <c r="OIR27" s="85"/>
      <c r="OIS27" s="85"/>
      <c r="OIT27" s="85"/>
      <c r="OIU27" s="85"/>
      <c r="OIV27" s="85"/>
      <c r="OIW27" s="85"/>
      <c r="OIX27" s="85"/>
      <c r="OIY27" s="85"/>
      <c r="OIZ27" s="85"/>
      <c r="OJA27" s="85"/>
      <c r="OJB27" s="85"/>
      <c r="OJC27" s="85"/>
      <c r="OJD27" s="85"/>
      <c r="OJE27" s="85"/>
      <c r="OJF27" s="85"/>
      <c r="OJG27" s="85"/>
      <c r="OJH27" s="85"/>
      <c r="OJI27" s="85"/>
      <c r="OJJ27" s="85"/>
      <c r="OJK27" s="85"/>
      <c r="OJL27" s="85"/>
      <c r="OJM27" s="85"/>
      <c r="OJN27" s="85"/>
      <c r="OJO27" s="85"/>
      <c r="OJP27" s="85"/>
      <c r="OJQ27" s="85"/>
      <c r="OJR27" s="85"/>
      <c r="OJS27" s="85"/>
      <c r="OJT27" s="85"/>
      <c r="OJU27" s="85"/>
      <c r="OJV27" s="85"/>
      <c r="OJW27" s="85"/>
      <c r="OJX27" s="85"/>
      <c r="OJY27" s="85"/>
      <c r="OJZ27" s="85"/>
      <c r="OKA27" s="85"/>
      <c r="OKB27" s="85"/>
      <c r="OKC27" s="85"/>
      <c r="OKD27" s="85"/>
      <c r="OKE27" s="85"/>
      <c r="OKF27" s="85"/>
      <c r="OKG27" s="85"/>
      <c r="OKH27" s="85"/>
      <c r="OKI27" s="85"/>
      <c r="OKJ27" s="85"/>
      <c r="OKK27" s="85"/>
      <c r="OKL27" s="85"/>
      <c r="OKM27" s="85"/>
      <c r="OKN27" s="85"/>
      <c r="OKO27" s="85"/>
      <c r="OKP27" s="85"/>
      <c r="OKQ27" s="85"/>
      <c r="OKR27" s="85"/>
      <c r="OKS27" s="85"/>
      <c r="OKT27" s="85"/>
      <c r="OKU27" s="85"/>
      <c r="OKV27" s="85"/>
      <c r="OKW27" s="85"/>
      <c r="OKX27" s="85"/>
      <c r="OKY27" s="85"/>
      <c r="OKZ27" s="85"/>
      <c r="OLA27" s="85"/>
      <c r="OLB27" s="85"/>
      <c r="OLC27" s="85"/>
      <c r="OLD27" s="85"/>
      <c r="OLE27" s="85"/>
      <c r="OLF27" s="85"/>
      <c r="OLG27" s="85"/>
      <c r="OLH27" s="85"/>
      <c r="OLI27" s="85"/>
      <c r="OLJ27" s="85"/>
      <c r="OLK27" s="85"/>
      <c r="OLL27" s="85"/>
      <c r="OLM27" s="85"/>
      <c r="OLN27" s="85"/>
      <c r="OLO27" s="85"/>
      <c r="OLP27" s="85"/>
      <c r="OLQ27" s="85"/>
      <c r="OLR27" s="85"/>
      <c r="OLS27" s="85"/>
      <c r="OLT27" s="85"/>
      <c r="OLU27" s="85"/>
      <c r="OLV27" s="85"/>
      <c r="OLW27" s="85"/>
      <c r="OLX27" s="85"/>
      <c r="OLY27" s="85"/>
      <c r="OLZ27" s="85"/>
      <c r="OMA27" s="85"/>
      <c r="OMB27" s="85"/>
      <c r="OMC27" s="85"/>
      <c r="OMD27" s="85"/>
      <c r="OME27" s="85"/>
      <c r="OMF27" s="85"/>
      <c r="OMG27" s="85"/>
      <c r="OMH27" s="85"/>
      <c r="OMI27" s="85"/>
      <c r="OMJ27" s="85"/>
      <c r="OMK27" s="85"/>
      <c r="OML27" s="85"/>
      <c r="OMM27" s="85"/>
      <c r="OMN27" s="85"/>
      <c r="OMO27" s="85"/>
      <c r="OMP27" s="85"/>
      <c r="OMQ27" s="85"/>
      <c r="OMR27" s="85"/>
      <c r="OMS27" s="85"/>
      <c r="OMT27" s="85"/>
      <c r="OMU27" s="85"/>
      <c r="OMV27" s="85"/>
      <c r="OMW27" s="85"/>
      <c r="OMX27" s="85"/>
      <c r="OMY27" s="85"/>
      <c r="OMZ27" s="85"/>
      <c r="ONA27" s="85"/>
      <c r="ONB27" s="85"/>
      <c r="ONC27" s="85"/>
      <c r="OND27" s="85"/>
      <c r="ONE27" s="85"/>
      <c r="ONF27" s="85"/>
      <c r="ONG27" s="85"/>
      <c r="ONH27" s="85"/>
      <c r="ONI27" s="85"/>
      <c r="ONJ27" s="85"/>
      <c r="ONK27" s="85"/>
      <c r="ONL27" s="85"/>
      <c r="ONM27" s="85"/>
      <c r="ONN27" s="85"/>
      <c r="ONO27" s="85"/>
      <c r="ONP27" s="85"/>
      <c r="ONQ27" s="85"/>
      <c r="ONR27" s="85"/>
      <c r="ONS27" s="85"/>
      <c r="ONT27" s="85"/>
      <c r="ONU27" s="85"/>
      <c r="ONV27" s="85"/>
      <c r="ONW27" s="85"/>
      <c r="ONX27" s="85"/>
      <c r="ONY27" s="85"/>
      <c r="ONZ27" s="85"/>
      <c r="OOA27" s="85"/>
      <c r="OOB27" s="85"/>
      <c r="OOC27" s="85"/>
      <c r="OOD27" s="85"/>
      <c r="OOE27" s="85"/>
      <c r="OOF27" s="85"/>
      <c r="OOG27" s="85"/>
      <c r="OOH27" s="85"/>
      <c r="OOI27" s="85"/>
      <c r="OOJ27" s="85"/>
      <c r="OOK27" s="85"/>
      <c r="OOL27" s="85"/>
      <c r="OOM27" s="85"/>
      <c r="OON27" s="85"/>
      <c r="OOO27" s="85"/>
      <c r="OOP27" s="85"/>
      <c r="OOQ27" s="85"/>
      <c r="OOR27" s="85"/>
      <c r="OOS27" s="85"/>
      <c r="OOT27" s="85"/>
      <c r="OOU27" s="85"/>
      <c r="OOV27" s="85"/>
      <c r="OOW27" s="85"/>
      <c r="OOX27" s="85"/>
      <c r="OOY27" s="85"/>
      <c r="OOZ27" s="85"/>
      <c r="OPA27" s="85"/>
      <c r="OPB27" s="85"/>
      <c r="OPC27" s="85"/>
      <c r="OPD27" s="85"/>
      <c r="OPE27" s="85"/>
      <c r="OPF27" s="85"/>
      <c r="OPG27" s="85"/>
      <c r="OPH27" s="85"/>
      <c r="OPI27" s="85"/>
      <c r="OPJ27" s="85"/>
      <c r="OPK27" s="85"/>
      <c r="OPL27" s="85"/>
      <c r="OPM27" s="85"/>
      <c r="OPN27" s="85"/>
      <c r="OPO27" s="85"/>
      <c r="OPP27" s="85"/>
      <c r="OPQ27" s="85"/>
      <c r="OPR27" s="85"/>
      <c r="OPS27" s="85"/>
      <c r="OPT27" s="85"/>
      <c r="OPU27" s="85"/>
      <c r="OPV27" s="85"/>
      <c r="OPW27" s="85"/>
      <c r="OPX27" s="85"/>
      <c r="OPY27" s="85"/>
      <c r="OPZ27" s="85"/>
      <c r="OQA27" s="85"/>
      <c r="OQB27" s="85"/>
      <c r="OQC27" s="85"/>
      <c r="OQD27" s="85"/>
      <c r="OQE27" s="85"/>
      <c r="OQF27" s="85"/>
      <c r="OQG27" s="85"/>
      <c r="OQH27" s="85"/>
      <c r="OQI27" s="85"/>
      <c r="OQJ27" s="85"/>
      <c r="OQK27" s="85"/>
      <c r="OQL27" s="85"/>
      <c r="OQM27" s="85"/>
      <c r="OQN27" s="85"/>
      <c r="OQO27" s="85"/>
      <c r="OQP27" s="85"/>
      <c r="OQQ27" s="85"/>
      <c r="OQR27" s="85"/>
      <c r="OQS27" s="85"/>
      <c r="OQT27" s="85"/>
      <c r="OQU27" s="85"/>
      <c r="OQV27" s="85"/>
      <c r="OQW27" s="85"/>
      <c r="OQX27" s="85"/>
      <c r="OQY27" s="85"/>
      <c r="OQZ27" s="85"/>
      <c r="ORA27" s="85"/>
      <c r="ORB27" s="85"/>
      <c r="ORC27" s="85"/>
      <c r="ORD27" s="85"/>
      <c r="ORE27" s="85"/>
      <c r="ORF27" s="85"/>
      <c r="ORG27" s="85"/>
      <c r="ORH27" s="85"/>
      <c r="ORI27" s="85"/>
      <c r="ORJ27" s="85"/>
      <c r="ORK27" s="85"/>
      <c r="ORL27" s="85"/>
      <c r="ORM27" s="85"/>
      <c r="ORN27" s="85"/>
      <c r="ORO27" s="85"/>
      <c r="ORP27" s="85"/>
      <c r="ORQ27" s="85"/>
      <c r="ORR27" s="85"/>
      <c r="ORS27" s="85"/>
      <c r="ORT27" s="85"/>
      <c r="ORU27" s="85"/>
      <c r="ORV27" s="85"/>
      <c r="ORW27" s="85"/>
      <c r="ORX27" s="85"/>
      <c r="ORY27" s="85"/>
      <c r="ORZ27" s="85"/>
      <c r="OSA27" s="85"/>
      <c r="OSB27" s="85"/>
      <c r="OSC27" s="85"/>
      <c r="OSD27" s="85"/>
      <c r="OSE27" s="85"/>
      <c r="OSF27" s="85"/>
      <c r="OSG27" s="85"/>
      <c r="OSH27" s="85"/>
      <c r="OSI27" s="85"/>
      <c r="OSJ27" s="85"/>
      <c r="OSK27" s="85"/>
      <c r="OSL27" s="85"/>
      <c r="OSM27" s="85"/>
      <c r="OSN27" s="85"/>
      <c r="OSO27" s="85"/>
      <c r="OSP27" s="85"/>
      <c r="OSQ27" s="85"/>
      <c r="OSR27" s="85"/>
      <c r="OSS27" s="85"/>
      <c r="OST27" s="85"/>
      <c r="OSU27" s="85"/>
      <c r="OSV27" s="85"/>
      <c r="OSW27" s="85"/>
      <c r="OSX27" s="85"/>
      <c r="OSY27" s="85"/>
      <c r="OSZ27" s="85"/>
      <c r="OTA27" s="85"/>
      <c r="OTB27" s="85"/>
      <c r="OTC27" s="85"/>
      <c r="OTD27" s="85"/>
      <c r="OTE27" s="85"/>
      <c r="OTF27" s="85"/>
      <c r="OTG27" s="85"/>
      <c r="OTH27" s="85"/>
      <c r="OTI27" s="85"/>
      <c r="OTJ27" s="85"/>
      <c r="OTK27" s="85"/>
      <c r="OTL27" s="85"/>
      <c r="OTM27" s="85"/>
      <c r="OTN27" s="85"/>
      <c r="OTO27" s="85"/>
      <c r="OTP27" s="85"/>
      <c r="OTQ27" s="85"/>
      <c r="OTR27" s="85"/>
      <c r="OTS27" s="85"/>
      <c r="OTT27" s="85"/>
      <c r="OTU27" s="85"/>
      <c r="OTV27" s="85"/>
      <c r="OTW27" s="85"/>
      <c r="OTX27" s="85"/>
      <c r="OTY27" s="85"/>
      <c r="OTZ27" s="85"/>
      <c r="OUA27" s="85"/>
      <c r="OUB27" s="85"/>
      <c r="OUC27" s="85"/>
      <c r="OUD27" s="85"/>
      <c r="OUE27" s="85"/>
      <c r="OUF27" s="85"/>
      <c r="OUG27" s="85"/>
      <c r="OUH27" s="85"/>
      <c r="OUI27" s="85"/>
      <c r="OUJ27" s="85"/>
      <c r="OUK27" s="85"/>
      <c r="OUL27" s="85"/>
      <c r="OUM27" s="85"/>
      <c r="OUN27" s="85"/>
      <c r="OUO27" s="85"/>
      <c r="OUP27" s="85"/>
      <c r="OUQ27" s="85"/>
      <c r="OUR27" s="85"/>
      <c r="OUS27" s="85"/>
      <c r="OUT27" s="85"/>
      <c r="OUU27" s="85"/>
      <c r="OUV27" s="85"/>
      <c r="OUW27" s="85"/>
      <c r="OUX27" s="85"/>
      <c r="OUY27" s="85"/>
      <c r="OUZ27" s="85"/>
      <c r="OVA27" s="85"/>
      <c r="OVB27" s="85"/>
      <c r="OVC27" s="85"/>
      <c r="OVD27" s="85"/>
      <c r="OVE27" s="85"/>
      <c r="OVF27" s="85"/>
      <c r="OVG27" s="85"/>
      <c r="OVH27" s="85"/>
      <c r="OVI27" s="85"/>
      <c r="OVJ27" s="85"/>
      <c r="OVK27" s="85"/>
      <c r="OVL27" s="85"/>
      <c r="OVM27" s="85"/>
      <c r="OVN27" s="85"/>
      <c r="OVO27" s="85"/>
      <c r="OVP27" s="85"/>
      <c r="OVQ27" s="85"/>
      <c r="OVR27" s="85"/>
      <c r="OVS27" s="85"/>
      <c r="OVT27" s="85"/>
      <c r="OVU27" s="85"/>
      <c r="OVV27" s="85"/>
      <c r="OVW27" s="85"/>
      <c r="OVX27" s="85"/>
      <c r="OVY27" s="85"/>
      <c r="OVZ27" s="85"/>
      <c r="OWA27" s="85"/>
      <c r="OWB27" s="85"/>
      <c r="OWC27" s="85"/>
      <c r="OWD27" s="85"/>
      <c r="OWE27" s="85"/>
      <c r="OWF27" s="85"/>
      <c r="OWG27" s="85"/>
      <c r="OWH27" s="85"/>
      <c r="OWI27" s="85"/>
      <c r="OWJ27" s="85"/>
      <c r="OWK27" s="85"/>
      <c r="OWL27" s="85"/>
      <c r="OWM27" s="85"/>
      <c r="OWN27" s="85"/>
      <c r="OWO27" s="85"/>
      <c r="OWP27" s="85"/>
      <c r="OWQ27" s="85"/>
      <c r="OWR27" s="85"/>
      <c r="OWS27" s="85"/>
      <c r="OWT27" s="85"/>
      <c r="OWU27" s="85"/>
      <c r="OWV27" s="85"/>
      <c r="OWW27" s="85"/>
      <c r="OWX27" s="85"/>
      <c r="OWY27" s="85"/>
      <c r="OWZ27" s="85"/>
      <c r="OXA27" s="85"/>
      <c r="OXB27" s="85"/>
      <c r="OXC27" s="85"/>
      <c r="OXD27" s="85"/>
      <c r="OXE27" s="85"/>
      <c r="OXF27" s="85"/>
      <c r="OXG27" s="85"/>
      <c r="OXH27" s="85"/>
      <c r="OXI27" s="85"/>
      <c r="OXJ27" s="85"/>
      <c r="OXK27" s="85"/>
      <c r="OXL27" s="85"/>
      <c r="OXM27" s="85"/>
      <c r="OXN27" s="85"/>
      <c r="OXO27" s="85"/>
      <c r="OXP27" s="85"/>
      <c r="OXQ27" s="85"/>
      <c r="OXR27" s="85"/>
      <c r="OXS27" s="85"/>
      <c r="OXT27" s="85"/>
      <c r="OXU27" s="85"/>
      <c r="OXV27" s="85"/>
      <c r="OXW27" s="85"/>
      <c r="OXX27" s="85"/>
      <c r="OXY27" s="85"/>
      <c r="OXZ27" s="85"/>
      <c r="OYA27" s="85"/>
      <c r="OYB27" s="85"/>
      <c r="OYC27" s="85"/>
      <c r="OYD27" s="85"/>
      <c r="OYE27" s="85"/>
      <c r="OYF27" s="85"/>
      <c r="OYG27" s="85"/>
      <c r="OYH27" s="85"/>
      <c r="OYI27" s="85"/>
      <c r="OYJ27" s="85"/>
      <c r="OYK27" s="85"/>
      <c r="OYL27" s="85"/>
      <c r="OYM27" s="85"/>
      <c r="OYN27" s="85"/>
      <c r="OYO27" s="85"/>
      <c r="OYP27" s="85"/>
      <c r="OYQ27" s="85"/>
      <c r="OYR27" s="85"/>
      <c r="OYS27" s="85"/>
      <c r="OYT27" s="85"/>
      <c r="OYU27" s="85"/>
      <c r="OYV27" s="85"/>
      <c r="OYW27" s="85"/>
      <c r="OYX27" s="85"/>
      <c r="OYY27" s="85"/>
      <c r="OYZ27" s="85"/>
      <c r="OZA27" s="85"/>
      <c r="OZB27" s="85"/>
      <c r="OZC27" s="85"/>
      <c r="OZD27" s="85"/>
      <c r="OZE27" s="85"/>
      <c r="OZF27" s="85"/>
      <c r="OZG27" s="85"/>
      <c r="OZH27" s="85"/>
      <c r="OZI27" s="85"/>
      <c r="OZJ27" s="85"/>
      <c r="OZK27" s="85"/>
      <c r="OZL27" s="85"/>
      <c r="OZM27" s="85"/>
      <c r="OZN27" s="85"/>
      <c r="OZO27" s="85"/>
      <c r="OZP27" s="85"/>
      <c r="OZQ27" s="85"/>
      <c r="OZR27" s="85"/>
      <c r="OZS27" s="85"/>
      <c r="OZT27" s="85"/>
      <c r="OZU27" s="85"/>
      <c r="OZV27" s="85"/>
      <c r="OZW27" s="85"/>
      <c r="OZX27" s="85"/>
      <c r="OZY27" s="85"/>
      <c r="OZZ27" s="85"/>
      <c r="PAA27" s="85"/>
      <c r="PAB27" s="85"/>
      <c r="PAC27" s="85"/>
      <c r="PAD27" s="85"/>
      <c r="PAE27" s="85"/>
      <c r="PAF27" s="85"/>
      <c r="PAG27" s="85"/>
      <c r="PAH27" s="85"/>
      <c r="PAI27" s="85"/>
      <c r="PAJ27" s="85"/>
      <c r="PAK27" s="85"/>
      <c r="PAL27" s="85"/>
      <c r="PAM27" s="85"/>
      <c r="PAN27" s="85"/>
      <c r="PAO27" s="85"/>
      <c r="PAP27" s="85"/>
      <c r="PAQ27" s="85"/>
      <c r="PAR27" s="85"/>
      <c r="PAS27" s="85"/>
      <c r="PAT27" s="85"/>
      <c r="PAU27" s="85"/>
      <c r="PAV27" s="85"/>
      <c r="PAW27" s="85"/>
      <c r="PAX27" s="85"/>
      <c r="PAY27" s="85"/>
      <c r="PAZ27" s="85"/>
      <c r="PBA27" s="85"/>
      <c r="PBB27" s="85"/>
      <c r="PBC27" s="85"/>
      <c r="PBD27" s="85"/>
      <c r="PBE27" s="85"/>
      <c r="PBF27" s="85"/>
      <c r="PBG27" s="85"/>
      <c r="PBH27" s="85"/>
      <c r="PBI27" s="85"/>
      <c r="PBJ27" s="85"/>
      <c r="PBK27" s="85"/>
      <c r="PBL27" s="85"/>
      <c r="PBM27" s="85"/>
      <c r="PBN27" s="85"/>
      <c r="PBO27" s="85"/>
      <c r="PBP27" s="85"/>
      <c r="PBQ27" s="85"/>
      <c r="PBR27" s="85"/>
      <c r="PBS27" s="85"/>
      <c r="PBT27" s="85"/>
      <c r="PBU27" s="85"/>
      <c r="PBV27" s="85"/>
      <c r="PBW27" s="85"/>
      <c r="PBX27" s="85"/>
      <c r="PBY27" s="85"/>
      <c r="PBZ27" s="85"/>
      <c r="PCA27" s="85"/>
      <c r="PCB27" s="85"/>
      <c r="PCC27" s="85"/>
      <c r="PCD27" s="85"/>
      <c r="PCE27" s="85"/>
      <c r="PCF27" s="85"/>
      <c r="PCG27" s="85"/>
      <c r="PCH27" s="85"/>
      <c r="PCI27" s="85"/>
      <c r="PCJ27" s="85"/>
      <c r="PCK27" s="85"/>
      <c r="PCL27" s="85"/>
      <c r="PCM27" s="85"/>
      <c r="PCN27" s="85"/>
      <c r="PCO27" s="85"/>
      <c r="PCP27" s="85"/>
      <c r="PCQ27" s="85"/>
      <c r="PCR27" s="85"/>
      <c r="PCS27" s="85"/>
      <c r="PCT27" s="85"/>
      <c r="PCU27" s="85"/>
      <c r="PCV27" s="85"/>
      <c r="PCW27" s="85"/>
      <c r="PCX27" s="85"/>
      <c r="PCY27" s="85"/>
      <c r="PCZ27" s="85"/>
      <c r="PDA27" s="85"/>
      <c r="PDB27" s="85"/>
      <c r="PDC27" s="85"/>
      <c r="PDD27" s="85"/>
      <c r="PDE27" s="85"/>
      <c r="PDF27" s="85"/>
      <c r="PDG27" s="85"/>
      <c r="PDH27" s="85"/>
      <c r="PDI27" s="85"/>
      <c r="PDJ27" s="85"/>
      <c r="PDK27" s="85"/>
      <c r="PDL27" s="85"/>
      <c r="PDM27" s="85"/>
      <c r="PDN27" s="85"/>
      <c r="PDO27" s="85"/>
      <c r="PDP27" s="85"/>
      <c r="PDQ27" s="85"/>
      <c r="PDR27" s="85"/>
      <c r="PDS27" s="85"/>
      <c r="PDT27" s="85"/>
      <c r="PDU27" s="85"/>
      <c r="PDV27" s="85"/>
      <c r="PDW27" s="85"/>
      <c r="PDX27" s="85"/>
      <c r="PDY27" s="85"/>
      <c r="PDZ27" s="85"/>
      <c r="PEA27" s="85"/>
      <c r="PEB27" s="85"/>
      <c r="PEC27" s="85"/>
      <c r="PED27" s="85"/>
      <c r="PEE27" s="85"/>
      <c r="PEF27" s="85"/>
      <c r="PEG27" s="85"/>
      <c r="PEH27" s="85"/>
      <c r="PEI27" s="85"/>
      <c r="PEJ27" s="85"/>
      <c r="PEK27" s="85"/>
      <c r="PEL27" s="85"/>
      <c r="PEM27" s="85"/>
      <c r="PEN27" s="85"/>
      <c r="PEO27" s="85"/>
      <c r="PEP27" s="85"/>
      <c r="PEQ27" s="85"/>
      <c r="PER27" s="85"/>
      <c r="PES27" s="85"/>
      <c r="PET27" s="85"/>
      <c r="PEU27" s="85"/>
      <c r="PEV27" s="85"/>
      <c r="PEW27" s="85"/>
      <c r="PEX27" s="85"/>
      <c r="PEY27" s="85"/>
      <c r="PEZ27" s="85"/>
      <c r="PFA27" s="85"/>
      <c r="PFB27" s="85"/>
      <c r="PFC27" s="85"/>
      <c r="PFD27" s="85"/>
      <c r="PFE27" s="85"/>
      <c r="PFF27" s="85"/>
      <c r="PFG27" s="85"/>
      <c r="PFH27" s="85"/>
      <c r="PFI27" s="85"/>
      <c r="PFJ27" s="85"/>
      <c r="PFK27" s="85"/>
      <c r="PFL27" s="85"/>
      <c r="PFM27" s="85"/>
      <c r="PFN27" s="85"/>
      <c r="PFO27" s="85"/>
      <c r="PFP27" s="85"/>
      <c r="PFQ27" s="85"/>
      <c r="PFR27" s="85"/>
      <c r="PFS27" s="85"/>
      <c r="PFT27" s="85"/>
      <c r="PFU27" s="85"/>
      <c r="PFV27" s="85"/>
      <c r="PFW27" s="85"/>
      <c r="PFX27" s="85"/>
      <c r="PFY27" s="85"/>
      <c r="PFZ27" s="85"/>
      <c r="PGA27" s="85"/>
      <c r="PGB27" s="85"/>
      <c r="PGC27" s="85"/>
      <c r="PGD27" s="85"/>
      <c r="PGE27" s="85"/>
      <c r="PGF27" s="85"/>
      <c r="PGG27" s="85"/>
      <c r="PGH27" s="85"/>
      <c r="PGI27" s="85"/>
      <c r="PGJ27" s="85"/>
      <c r="PGK27" s="85"/>
      <c r="PGL27" s="85"/>
      <c r="PGM27" s="85"/>
      <c r="PGN27" s="85"/>
      <c r="PGO27" s="85"/>
      <c r="PGP27" s="85"/>
      <c r="PGQ27" s="85"/>
      <c r="PGR27" s="85"/>
      <c r="PGS27" s="85"/>
      <c r="PGT27" s="85"/>
      <c r="PGU27" s="85"/>
      <c r="PGV27" s="85"/>
      <c r="PGW27" s="85"/>
      <c r="PGX27" s="85"/>
      <c r="PGY27" s="85"/>
      <c r="PGZ27" s="85"/>
      <c r="PHA27" s="85"/>
      <c r="PHB27" s="85"/>
      <c r="PHC27" s="85"/>
      <c r="PHD27" s="85"/>
      <c r="PHE27" s="85"/>
      <c r="PHF27" s="85"/>
      <c r="PHG27" s="85"/>
      <c r="PHH27" s="85"/>
      <c r="PHI27" s="85"/>
      <c r="PHJ27" s="85"/>
      <c r="PHK27" s="85"/>
      <c r="PHL27" s="85"/>
      <c r="PHM27" s="85"/>
      <c r="PHN27" s="85"/>
      <c r="PHO27" s="85"/>
      <c r="PHP27" s="85"/>
      <c r="PHQ27" s="85"/>
      <c r="PHR27" s="85"/>
      <c r="PHS27" s="85"/>
      <c r="PHT27" s="85"/>
      <c r="PHU27" s="85"/>
      <c r="PHV27" s="85"/>
      <c r="PHW27" s="85"/>
      <c r="PHX27" s="85"/>
      <c r="PHY27" s="85"/>
      <c r="PHZ27" s="85"/>
      <c r="PIA27" s="85"/>
      <c r="PIB27" s="85"/>
      <c r="PIC27" s="85"/>
      <c r="PID27" s="85"/>
      <c r="PIE27" s="85"/>
      <c r="PIF27" s="85"/>
      <c r="PIG27" s="85"/>
      <c r="PIH27" s="85"/>
      <c r="PII27" s="85"/>
      <c r="PIJ27" s="85"/>
      <c r="PIK27" s="85"/>
      <c r="PIL27" s="85"/>
      <c r="PIM27" s="85"/>
      <c r="PIN27" s="85"/>
      <c r="PIO27" s="85"/>
      <c r="PIP27" s="85"/>
      <c r="PIQ27" s="85"/>
      <c r="PIR27" s="85"/>
      <c r="PIS27" s="85"/>
      <c r="PIT27" s="85"/>
      <c r="PIU27" s="85"/>
      <c r="PIV27" s="85"/>
      <c r="PIW27" s="85"/>
      <c r="PIX27" s="85"/>
      <c r="PIY27" s="85"/>
      <c r="PIZ27" s="85"/>
      <c r="PJA27" s="85"/>
      <c r="PJB27" s="85"/>
      <c r="PJC27" s="85"/>
      <c r="PJD27" s="85"/>
      <c r="PJE27" s="85"/>
      <c r="PJF27" s="85"/>
      <c r="PJG27" s="85"/>
      <c r="PJH27" s="85"/>
      <c r="PJI27" s="85"/>
      <c r="PJJ27" s="85"/>
      <c r="PJK27" s="85"/>
      <c r="PJL27" s="85"/>
      <c r="PJM27" s="85"/>
      <c r="PJN27" s="85"/>
      <c r="PJO27" s="85"/>
      <c r="PJP27" s="85"/>
      <c r="PJQ27" s="85"/>
      <c r="PJR27" s="85"/>
      <c r="PJS27" s="85"/>
      <c r="PJT27" s="85"/>
      <c r="PJU27" s="85"/>
      <c r="PJV27" s="85"/>
      <c r="PJW27" s="85"/>
      <c r="PJX27" s="85"/>
      <c r="PJY27" s="85"/>
      <c r="PJZ27" s="85"/>
      <c r="PKA27" s="85"/>
      <c r="PKB27" s="85"/>
      <c r="PKC27" s="85"/>
      <c r="PKD27" s="85"/>
      <c r="PKE27" s="85"/>
      <c r="PKF27" s="85"/>
      <c r="PKG27" s="85"/>
      <c r="PKH27" s="85"/>
      <c r="PKI27" s="85"/>
      <c r="PKJ27" s="85"/>
      <c r="PKK27" s="85"/>
      <c r="PKL27" s="85"/>
      <c r="PKM27" s="85"/>
      <c r="PKN27" s="85"/>
      <c r="PKO27" s="85"/>
      <c r="PKP27" s="85"/>
      <c r="PKQ27" s="85"/>
      <c r="PKR27" s="85"/>
      <c r="PKS27" s="85"/>
      <c r="PKT27" s="85"/>
      <c r="PKU27" s="85"/>
      <c r="PKV27" s="85"/>
      <c r="PKW27" s="85"/>
      <c r="PKX27" s="85"/>
      <c r="PKY27" s="85"/>
      <c r="PKZ27" s="85"/>
      <c r="PLA27" s="85"/>
      <c r="PLB27" s="85"/>
      <c r="PLC27" s="85"/>
      <c r="PLD27" s="85"/>
      <c r="PLE27" s="85"/>
      <c r="PLF27" s="85"/>
      <c r="PLG27" s="85"/>
      <c r="PLH27" s="85"/>
      <c r="PLI27" s="85"/>
      <c r="PLJ27" s="85"/>
      <c r="PLK27" s="85"/>
      <c r="PLL27" s="85"/>
      <c r="PLM27" s="85"/>
      <c r="PLN27" s="85"/>
      <c r="PLO27" s="85"/>
      <c r="PLP27" s="85"/>
      <c r="PLQ27" s="85"/>
      <c r="PLR27" s="85"/>
      <c r="PLS27" s="85"/>
      <c r="PLT27" s="85"/>
      <c r="PLU27" s="85"/>
      <c r="PLV27" s="85"/>
      <c r="PLW27" s="85"/>
      <c r="PLX27" s="85"/>
      <c r="PLY27" s="85"/>
      <c r="PLZ27" s="85"/>
      <c r="PMA27" s="85"/>
      <c r="PMB27" s="85"/>
      <c r="PMC27" s="85"/>
      <c r="PMD27" s="85"/>
      <c r="PME27" s="85"/>
      <c r="PMF27" s="85"/>
      <c r="PMG27" s="85"/>
      <c r="PMH27" s="85"/>
      <c r="PMI27" s="85"/>
      <c r="PMJ27" s="85"/>
      <c r="PMK27" s="85"/>
      <c r="PML27" s="85"/>
      <c r="PMM27" s="85"/>
      <c r="PMN27" s="85"/>
      <c r="PMO27" s="85"/>
      <c r="PMP27" s="85"/>
      <c r="PMQ27" s="85"/>
      <c r="PMR27" s="85"/>
      <c r="PMS27" s="85"/>
      <c r="PMT27" s="85"/>
      <c r="PMU27" s="85"/>
      <c r="PMV27" s="85"/>
      <c r="PMW27" s="85"/>
      <c r="PMX27" s="85"/>
      <c r="PMY27" s="85"/>
      <c r="PMZ27" s="85"/>
      <c r="PNA27" s="85"/>
      <c r="PNB27" s="85"/>
      <c r="PNC27" s="85"/>
      <c r="PND27" s="85"/>
      <c r="PNE27" s="85"/>
      <c r="PNF27" s="85"/>
      <c r="PNG27" s="85"/>
      <c r="PNH27" s="85"/>
      <c r="PNI27" s="85"/>
      <c r="PNJ27" s="85"/>
      <c r="PNK27" s="85"/>
      <c r="PNL27" s="85"/>
      <c r="PNM27" s="85"/>
      <c r="PNN27" s="85"/>
      <c r="PNO27" s="85"/>
      <c r="PNP27" s="85"/>
      <c r="PNQ27" s="85"/>
      <c r="PNR27" s="85"/>
      <c r="PNS27" s="85"/>
      <c r="PNT27" s="85"/>
      <c r="PNU27" s="85"/>
      <c r="PNV27" s="85"/>
      <c r="PNW27" s="85"/>
      <c r="PNX27" s="85"/>
      <c r="PNY27" s="85"/>
      <c r="PNZ27" s="85"/>
      <c r="POA27" s="85"/>
      <c r="POB27" s="85"/>
      <c r="POC27" s="85"/>
      <c r="POD27" s="85"/>
      <c r="POE27" s="85"/>
      <c r="POF27" s="85"/>
      <c r="POG27" s="85"/>
      <c r="POH27" s="85"/>
      <c r="POI27" s="85"/>
      <c r="POJ27" s="85"/>
      <c r="POK27" s="85"/>
      <c r="POL27" s="85"/>
      <c r="POM27" s="85"/>
      <c r="PON27" s="85"/>
      <c r="POO27" s="85"/>
      <c r="POP27" s="85"/>
      <c r="POQ27" s="85"/>
      <c r="POR27" s="85"/>
      <c r="POS27" s="85"/>
      <c r="POT27" s="85"/>
      <c r="POU27" s="85"/>
      <c r="POV27" s="85"/>
      <c r="POW27" s="85"/>
      <c r="POX27" s="85"/>
      <c r="POY27" s="85"/>
      <c r="POZ27" s="85"/>
      <c r="PPA27" s="85"/>
      <c r="PPB27" s="85"/>
      <c r="PPC27" s="85"/>
      <c r="PPD27" s="85"/>
      <c r="PPE27" s="85"/>
      <c r="PPF27" s="85"/>
      <c r="PPG27" s="85"/>
      <c r="PPH27" s="85"/>
      <c r="PPI27" s="85"/>
      <c r="PPJ27" s="85"/>
      <c r="PPK27" s="85"/>
      <c r="PPL27" s="85"/>
      <c r="PPM27" s="85"/>
      <c r="PPN27" s="85"/>
      <c r="PPO27" s="85"/>
      <c r="PPP27" s="85"/>
      <c r="PPQ27" s="85"/>
      <c r="PPR27" s="85"/>
      <c r="PPS27" s="85"/>
      <c r="PPT27" s="85"/>
      <c r="PPU27" s="85"/>
      <c r="PPV27" s="85"/>
      <c r="PPW27" s="85"/>
      <c r="PPX27" s="85"/>
      <c r="PPY27" s="85"/>
      <c r="PPZ27" s="85"/>
      <c r="PQA27" s="85"/>
      <c r="PQB27" s="85"/>
      <c r="PQC27" s="85"/>
      <c r="PQD27" s="85"/>
      <c r="PQE27" s="85"/>
      <c r="PQF27" s="85"/>
      <c r="PQG27" s="85"/>
      <c r="PQH27" s="85"/>
      <c r="PQI27" s="85"/>
      <c r="PQJ27" s="85"/>
      <c r="PQK27" s="85"/>
      <c r="PQL27" s="85"/>
      <c r="PQM27" s="85"/>
      <c r="PQN27" s="85"/>
      <c r="PQO27" s="85"/>
      <c r="PQP27" s="85"/>
      <c r="PQQ27" s="85"/>
      <c r="PQR27" s="85"/>
      <c r="PQS27" s="85"/>
      <c r="PQT27" s="85"/>
      <c r="PQU27" s="85"/>
      <c r="PQV27" s="85"/>
      <c r="PQW27" s="85"/>
      <c r="PQX27" s="85"/>
      <c r="PQY27" s="85"/>
      <c r="PQZ27" s="85"/>
      <c r="PRA27" s="85"/>
      <c r="PRB27" s="85"/>
      <c r="PRC27" s="85"/>
      <c r="PRD27" s="85"/>
      <c r="PRE27" s="85"/>
      <c r="PRF27" s="85"/>
      <c r="PRG27" s="85"/>
      <c r="PRH27" s="85"/>
      <c r="PRI27" s="85"/>
      <c r="PRJ27" s="85"/>
      <c r="PRK27" s="85"/>
      <c r="PRL27" s="85"/>
      <c r="PRM27" s="85"/>
      <c r="PRN27" s="85"/>
      <c r="PRO27" s="85"/>
      <c r="PRP27" s="85"/>
      <c r="PRQ27" s="85"/>
      <c r="PRR27" s="85"/>
      <c r="PRS27" s="85"/>
      <c r="PRT27" s="85"/>
      <c r="PRU27" s="85"/>
      <c r="PRV27" s="85"/>
      <c r="PRW27" s="85"/>
      <c r="PRX27" s="85"/>
      <c r="PRY27" s="85"/>
      <c r="PRZ27" s="85"/>
      <c r="PSA27" s="85"/>
      <c r="PSB27" s="85"/>
      <c r="PSC27" s="85"/>
      <c r="PSD27" s="85"/>
      <c r="PSE27" s="85"/>
      <c r="PSF27" s="85"/>
      <c r="PSG27" s="85"/>
      <c r="PSH27" s="85"/>
      <c r="PSI27" s="85"/>
      <c r="PSJ27" s="85"/>
      <c r="PSK27" s="85"/>
      <c r="PSL27" s="85"/>
      <c r="PSM27" s="85"/>
      <c r="PSN27" s="85"/>
      <c r="PSO27" s="85"/>
      <c r="PSP27" s="85"/>
      <c r="PSQ27" s="85"/>
      <c r="PSR27" s="85"/>
      <c r="PSS27" s="85"/>
      <c r="PST27" s="85"/>
      <c r="PSU27" s="85"/>
      <c r="PSV27" s="85"/>
      <c r="PSW27" s="85"/>
      <c r="PSX27" s="85"/>
      <c r="PSY27" s="85"/>
      <c r="PSZ27" s="85"/>
      <c r="PTA27" s="85"/>
      <c r="PTB27" s="85"/>
      <c r="PTC27" s="85"/>
      <c r="PTD27" s="85"/>
      <c r="PTE27" s="85"/>
      <c r="PTF27" s="85"/>
      <c r="PTG27" s="85"/>
      <c r="PTH27" s="85"/>
      <c r="PTI27" s="85"/>
      <c r="PTJ27" s="85"/>
      <c r="PTK27" s="85"/>
      <c r="PTL27" s="85"/>
      <c r="PTM27" s="85"/>
      <c r="PTN27" s="85"/>
      <c r="PTO27" s="85"/>
      <c r="PTP27" s="85"/>
      <c r="PTQ27" s="85"/>
      <c r="PTR27" s="85"/>
      <c r="PTS27" s="85"/>
      <c r="PTT27" s="85"/>
      <c r="PTU27" s="85"/>
      <c r="PTV27" s="85"/>
      <c r="PTW27" s="85"/>
      <c r="PTX27" s="85"/>
      <c r="PTY27" s="85"/>
      <c r="PTZ27" s="85"/>
      <c r="PUA27" s="85"/>
      <c r="PUB27" s="85"/>
      <c r="PUC27" s="85"/>
      <c r="PUD27" s="85"/>
      <c r="PUE27" s="85"/>
      <c r="PUF27" s="85"/>
      <c r="PUG27" s="85"/>
      <c r="PUH27" s="85"/>
      <c r="PUI27" s="85"/>
      <c r="PUJ27" s="85"/>
      <c r="PUK27" s="85"/>
      <c r="PUL27" s="85"/>
      <c r="PUM27" s="85"/>
      <c r="PUN27" s="85"/>
      <c r="PUO27" s="85"/>
      <c r="PUP27" s="85"/>
      <c r="PUQ27" s="85"/>
      <c r="PUR27" s="85"/>
      <c r="PUS27" s="85"/>
      <c r="PUT27" s="85"/>
      <c r="PUU27" s="85"/>
      <c r="PUV27" s="85"/>
      <c r="PUW27" s="85"/>
      <c r="PUX27" s="85"/>
      <c r="PUY27" s="85"/>
      <c r="PUZ27" s="85"/>
      <c r="PVA27" s="85"/>
      <c r="PVB27" s="85"/>
      <c r="PVC27" s="85"/>
      <c r="PVD27" s="85"/>
      <c r="PVE27" s="85"/>
      <c r="PVF27" s="85"/>
      <c r="PVG27" s="85"/>
      <c r="PVH27" s="85"/>
      <c r="PVI27" s="85"/>
      <c r="PVJ27" s="85"/>
      <c r="PVK27" s="85"/>
      <c r="PVL27" s="85"/>
      <c r="PVM27" s="85"/>
      <c r="PVN27" s="85"/>
      <c r="PVO27" s="85"/>
      <c r="PVP27" s="85"/>
      <c r="PVQ27" s="85"/>
      <c r="PVR27" s="85"/>
      <c r="PVS27" s="85"/>
      <c r="PVT27" s="85"/>
      <c r="PVU27" s="85"/>
      <c r="PVV27" s="85"/>
      <c r="PVW27" s="85"/>
      <c r="PVX27" s="85"/>
      <c r="PVY27" s="85"/>
      <c r="PVZ27" s="85"/>
      <c r="PWA27" s="85"/>
      <c r="PWB27" s="85"/>
      <c r="PWC27" s="85"/>
      <c r="PWD27" s="85"/>
      <c r="PWE27" s="85"/>
      <c r="PWF27" s="85"/>
      <c r="PWG27" s="85"/>
      <c r="PWH27" s="85"/>
      <c r="PWI27" s="85"/>
      <c r="PWJ27" s="85"/>
      <c r="PWK27" s="85"/>
      <c r="PWL27" s="85"/>
      <c r="PWM27" s="85"/>
      <c r="PWN27" s="85"/>
      <c r="PWO27" s="85"/>
      <c r="PWP27" s="85"/>
      <c r="PWQ27" s="85"/>
      <c r="PWR27" s="85"/>
      <c r="PWS27" s="85"/>
      <c r="PWT27" s="85"/>
      <c r="PWU27" s="85"/>
      <c r="PWV27" s="85"/>
      <c r="PWW27" s="85"/>
      <c r="PWX27" s="85"/>
      <c r="PWY27" s="85"/>
      <c r="PWZ27" s="85"/>
      <c r="PXA27" s="85"/>
      <c r="PXB27" s="85"/>
      <c r="PXC27" s="85"/>
      <c r="PXD27" s="85"/>
      <c r="PXE27" s="85"/>
      <c r="PXF27" s="85"/>
      <c r="PXG27" s="85"/>
      <c r="PXH27" s="85"/>
      <c r="PXI27" s="85"/>
      <c r="PXJ27" s="85"/>
      <c r="PXK27" s="85"/>
      <c r="PXL27" s="85"/>
      <c r="PXM27" s="85"/>
      <c r="PXN27" s="85"/>
      <c r="PXO27" s="85"/>
      <c r="PXP27" s="85"/>
      <c r="PXQ27" s="85"/>
      <c r="PXR27" s="85"/>
      <c r="PXS27" s="85"/>
      <c r="PXT27" s="85"/>
      <c r="PXU27" s="85"/>
      <c r="PXV27" s="85"/>
      <c r="PXW27" s="85"/>
      <c r="PXX27" s="85"/>
      <c r="PXY27" s="85"/>
      <c r="PXZ27" s="85"/>
      <c r="PYA27" s="85"/>
      <c r="PYB27" s="85"/>
      <c r="PYC27" s="85"/>
      <c r="PYD27" s="85"/>
      <c r="PYE27" s="85"/>
      <c r="PYF27" s="85"/>
      <c r="PYG27" s="85"/>
      <c r="PYH27" s="85"/>
      <c r="PYI27" s="85"/>
      <c r="PYJ27" s="85"/>
      <c r="PYK27" s="85"/>
      <c r="PYL27" s="85"/>
      <c r="PYM27" s="85"/>
      <c r="PYN27" s="85"/>
      <c r="PYO27" s="85"/>
      <c r="PYP27" s="85"/>
      <c r="PYQ27" s="85"/>
      <c r="PYR27" s="85"/>
      <c r="PYS27" s="85"/>
      <c r="PYT27" s="85"/>
      <c r="PYU27" s="85"/>
      <c r="PYV27" s="85"/>
      <c r="PYW27" s="85"/>
      <c r="PYX27" s="85"/>
      <c r="PYY27" s="85"/>
      <c r="PYZ27" s="85"/>
      <c r="PZA27" s="85"/>
      <c r="PZB27" s="85"/>
      <c r="PZC27" s="85"/>
      <c r="PZD27" s="85"/>
      <c r="PZE27" s="85"/>
      <c r="PZF27" s="85"/>
      <c r="PZG27" s="85"/>
      <c r="PZH27" s="85"/>
      <c r="PZI27" s="85"/>
      <c r="PZJ27" s="85"/>
      <c r="PZK27" s="85"/>
      <c r="PZL27" s="85"/>
      <c r="PZM27" s="85"/>
      <c r="PZN27" s="85"/>
      <c r="PZO27" s="85"/>
      <c r="PZP27" s="85"/>
      <c r="PZQ27" s="85"/>
      <c r="PZR27" s="85"/>
      <c r="PZS27" s="85"/>
      <c r="PZT27" s="85"/>
      <c r="PZU27" s="85"/>
      <c r="PZV27" s="85"/>
      <c r="PZW27" s="85"/>
      <c r="PZX27" s="85"/>
      <c r="PZY27" s="85"/>
      <c r="PZZ27" s="85"/>
      <c r="QAA27" s="85"/>
      <c r="QAB27" s="85"/>
      <c r="QAC27" s="85"/>
      <c r="QAD27" s="85"/>
      <c r="QAE27" s="85"/>
      <c r="QAF27" s="85"/>
      <c r="QAG27" s="85"/>
      <c r="QAH27" s="85"/>
      <c r="QAI27" s="85"/>
      <c r="QAJ27" s="85"/>
      <c r="QAK27" s="85"/>
      <c r="QAL27" s="85"/>
      <c r="QAM27" s="85"/>
      <c r="QAN27" s="85"/>
      <c r="QAO27" s="85"/>
      <c r="QAP27" s="85"/>
      <c r="QAQ27" s="85"/>
      <c r="QAR27" s="85"/>
      <c r="QAS27" s="85"/>
      <c r="QAT27" s="85"/>
      <c r="QAU27" s="85"/>
      <c r="QAV27" s="85"/>
      <c r="QAW27" s="85"/>
      <c r="QAX27" s="85"/>
      <c r="QAY27" s="85"/>
      <c r="QAZ27" s="85"/>
      <c r="QBA27" s="85"/>
      <c r="QBB27" s="85"/>
      <c r="QBC27" s="85"/>
      <c r="QBD27" s="85"/>
      <c r="QBE27" s="85"/>
      <c r="QBF27" s="85"/>
      <c r="QBG27" s="85"/>
      <c r="QBH27" s="85"/>
      <c r="QBI27" s="85"/>
      <c r="QBJ27" s="85"/>
      <c r="QBK27" s="85"/>
      <c r="QBL27" s="85"/>
      <c r="QBM27" s="85"/>
      <c r="QBN27" s="85"/>
      <c r="QBO27" s="85"/>
      <c r="QBP27" s="85"/>
      <c r="QBQ27" s="85"/>
      <c r="QBR27" s="85"/>
      <c r="QBS27" s="85"/>
      <c r="QBT27" s="85"/>
      <c r="QBU27" s="85"/>
      <c r="QBV27" s="85"/>
      <c r="QBW27" s="85"/>
      <c r="QBX27" s="85"/>
      <c r="QBY27" s="85"/>
      <c r="QBZ27" s="85"/>
      <c r="QCA27" s="85"/>
      <c r="QCB27" s="85"/>
      <c r="QCC27" s="85"/>
      <c r="QCD27" s="85"/>
      <c r="QCE27" s="85"/>
      <c r="QCF27" s="85"/>
      <c r="QCG27" s="85"/>
      <c r="QCH27" s="85"/>
      <c r="QCI27" s="85"/>
      <c r="QCJ27" s="85"/>
      <c r="QCK27" s="85"/>
      <c r="QCL27" s="85"/>
      <c r="QCM27" s="85"/>
      <c r="QCN27" s="85"/>
      <c r="QCO27" s="85"/>
      <c r="QCP27" s="85"/>
      <c r="QCQ27" s="85"/>
      <c r="QCR27" s="85"/>
      <c r="QCS27" s="85"/>
      <c r="QCT27" s="85"/>
      <c r="QCU27" s="85"/>
      <c r="QCV27" s="85"/>
      <c r="QCW27" s="85"/>
      <c r="QCX27" s="85"/>
      <c r="QCY27" s="85"/>
      <c r="QCZ27" s="85"/>
      <c r="QDA27" s="85"/>
      <c r="QDB27" s="85"/>
      <c r="QDC27" s="85"/>
      <c r="QDD27" s="85"/>
      <c r="QDE27" s="85"/>
      <c r="QDF27" s="85"/>
      <c r="QDG27" s="85"/>
      <c r="QDH27" s="85"/>
      <c r="QDI27" s="85"/>
      <c r="QDJ27" s="85"/>
      <c r="QDK27" s="85"/>
      <c r="QDL27" s="85"/>
      <c r="QDM27" s="85"/>
      <c r="QDN27" s="85"/>
      <c r="QDO27" s="85"/>
      <c r="QDP27" s="85"/>
      <c r="QDQ27" s="85"/>
      <c r="QDR27" s="85"/>
      <c r="QDS27" s="85"/>
      <c r="QDT27" s="85"/>
      <c r="QDU27" s="85"/>
      <c r="QDV27" s="85"/>
      <c r="QDW27" s="85"/>
      <c r="QDX27" s="85"/>
      <c r="QDY27" s="85"/>
      <c r="QDZ27" s="85"/>
      <c r="QEA27" s="85"/>
      <c r="QEB27" s="85"/>
      <c r="QEC27" s="85"/>
      <c r="QED27" s="85"/>
      <c r="QEE27" s="85"/>
      <c r="QEF27" s="85"/>
      <c r="QEG27" s="85"/>
      <c r="QEH27" s="85"/>
      <c r="QEI27" s="85"/>
      <c r="QEJ27" s="85"/>
      <c r="QEK27" s="85"/>
      <c r="QEL27" s="85"/>
      <c r="QEM27" s="85"/>
      <c r="QEN27" s="85"/>
      <c r="QEO27" s="85"/>
      <c r="QEP27" s="85"/>
      <c r="QEQ27" s="85"/>
      <c r="QER27" s="85"/>
      <c r="QES27" s="85"/>
      <c r="QET27" s="85"/>
      <c r="QEU27" s="85"/>
      <c r="QEV27" s="85"/>
      <c r="QEW27" s="85"/>
      <c r="QEX27" s="85"/>
      <c r="QEY27" s="85"/>
      <c r="QEZ27" s="85"/>
      <c r="QFA27" s="85"/>
      <c r="QFB27" s="85"/>
      <c r="QFC27" s="85"/>
      <c r="QFD27" s="85"/>
      <c r="QFE27" s="85"/>
      <c r="QFF27" s="85"/>
      <c r="QFG27" s="85"/>
      <c r="QFH27" s="85"/>
      <c r="QFI27" s="85"/>
      <c r="QFJ27" s="85"/>
      <c r="QFK27" s="85"/>
      <c r="QFL27" s="85"/>
      <c r="QFM27" s="85"/>
      <c r="QFN27" s="85"/>
      <c r="QFO27" s="85"/>
      <c r="QFP27" s="85"/>
      <c r="QFQ27" s="85"/>
      <c r="QFR27" s="85"/>
      <c r="QFS27" s="85"/>
      <c r="QFT27" s="85"/>
      <c r="QFU27" s="85"/>
      <c r="QFV27" s="85"/>
      <c r="QFW27" s="85"/>
      <c r="QFX27" s="85"/>
      <c r="QFY27" s="85"/>
      <c r="QFZ27" s="85"/>
      <c r="QGA27" s="85"/>
      <c r="QGB27" s="85"/>
      <c r="QGC27" s="85"/>
      <c r="QGD27" s="85"/>
      <c r="QGE27" s="85"/>
      <c r="QGF27" s="85"/>
      <c r="QGG27" s="85"/>
      <c r="QGH27" s="85"/>
      <c r="QGI27" s="85"/>
      <c r="QGJ27" s="85"/>
      <c r="QGK27" s="85"/>
      <c r="QGL27" s="85"/>
      <c r="QGM27" s="85"/>
      <c r="QGN27" s="85"/>
      <c r="QGO27" s="85"/>
      <c r="QGP27" s="85"/>
      <c r="QGQ27" s="85"/>
      <c r="QGR27" s="85"/>
      <c r="QGS27" s="85"/>
      <c r="QGT27" s="85"/>
      <c r="QGU27" s="85"/>
      <c r="QGV27" s="85"/>
      <c r="QGW27" s="85"/>
      <c r="QGX27" s="85"/>
      <c r="QGY27" s="85"/>
      <c r="QGZ27" s="85"/>
      <c r="QHA27" s="85"/>
      <c r="QHB27" s="85"/>
      <c r="QHC27" s="85"/>
      <c r="QHD27" s="85"/>
      <c r="QHE27" s="85"/>
      <c r="QHF27" s="85"/>
      <c r="QHG27" s="85"/>
      <c r="QHH27" s="85"/>
      <c r="QHI27" s="85"/>
      <c r="QHJ27" s="85"/>
      <c r="QHK27" s="85"/>
      <c r="QHL27" s="85"/>
      <c r="QHM27" s="85"/>
      <c r="QHN27" s="85"/>
      <c r="QHO27" s="85"/>
      <c r="QHP27" s="85"/>
      <c r="QHQ27" s="85"/>
      <c r="QHR27" s="85"/>
      <c r="QHS27" s="85"/>
      <c r="QHT27" s="85"/>
      <c r="QHU27" s="85"/>
      <c r="QHV27" s="85"/>
      <c r="QHW27" s="85"/>
      <c r="QHX27" s="85"/>
      <c r="QHY27" s="85"/>
      <c r="QHZ27" s="85"/>
      <c r="QIA27" s="85"/>
      <c r="QIB27" s="85"/>
      <c r="QIC27" s="85"/>
      <c r="QID27" s="85"/>
      <c r="QIE27" s="85"/>
      <c r="QIF27" s="85"/>
      <c r="QIG27" s="85"/>
      <c r="QIH27" s="85"/>
      <c r="QII27" s="85"/>
      <c r="QIJ27" s="85"/>
      <c r="QIK27" s="85"/>
      <c r="QIL27" s="85"/>
      <c r="QIM27" s="85"/>
      <c r="QIN27" s="85"/>
      <c r="QIO27" s="85"/>
      <c r="QIP27" s="85"/>
      <c r="QIQ27" s="85"/>
      <c r="QIR27" s="85"/>
      <c r="QIS27" s="85"/>
      <c r="QIT27" s="85"/>
      <c r="QIU27" s="85"/>
      <c r="QIV27" s="85"/>
      <c r="QIW27" s="85"/>
      <c r="QIX27" s="85"/>
      <c r="QIY27" s="85"/>
      <c r="QIZ27" s="85"/>
      <c r="QJA27" s="85"/>
      <c r="QJB27" s="85"/>
      <c r="QJC27" s="85"/>
      <c r="QJD27" s="85"/>
      <c r="QJE27" s="85"/>
      <c r="QJF27" s="85"/>
      <c r="QJG27" s="85"/>
      <c r="QJH27" s="85"/>
      <c r="QJI27" s="85"/>
      <c r="QJJ27" s="85"/>
      <c r="QJK27" s="85"/>
      <c r="QJL27" s="85"/>
      <c r="QJM27" s="85"/>
      <c r="QJN27" s="85"/>
      <c r="QJO27" s="85"/>
      <c r="QJP27" s="85"/>
      <c r="QJQ27" s="85"/>
      <c r="QJR27" s="85"/>
      <c r="QJS27" s="85"/>
      <c r="QJT27" s="85"/>
      <c r="QJU27" s="85"/>
      <c r="QJV27" s="85"/>
      <c r="QJW27" s="85"/>
      <c r="QJX27" s="85"/>
      <c r="QJY27" s="85"/>
      <c r="QJZ27" s="85"/>
      <c r="QKA27" s="85"/>
      <c r="QKB27" s="85"/>
      <c r="QKC27" s="85"/>
      <c r="QKD27" s="85"/>
      <c r="QKE27" s="85"/>
      <c r="QKF27" s="85"/>
      <c r="QKG27" s="85"/>
      <c r="QKH27" s="85"/>
      <c r="QKI27" s="85"/>
      <c r="QKJ27" s="85"/>
      <c r="QKK27" s="85"/>
      <c r="QKL27" s="85"/>
      <c r="QKM27" s="85"/>
      <c r="QKN27" s="85"/>
      <c r="QKO27" s="85"/>
      <c r="QKP27" s="85"/>
      <c r="QKQ27" s="85"/>
      <c r="QKR27" s="85"/>
      <c r="QKS27" s="85"/>
      <c r="QKT27" s="85"/>
      <c r="QKU27" s="85"/>
      <c r="QKV27" s="85"/>
      <c r="QKW27" s="85"/>
      <c r="QKX27" s="85"/>
      <c r="QKY27" s="85"/>
      <c r="QKZ27" s="85"/>
      <c r="QLA27" s="85"/>
      <c r="QLB27" s="85"/>
      <c r="QLC27" s="85"/>
      <c r="QLD27" s="85"/>
      <c r="QLE27" s="85"/>
      <c r="QLF27" s="85"/>
      <c r="QLG27" s="85"/>
      <c r="QLH27" s="85"/>
      <c r="QLI27" s="85"/>
      <c r="QLJ27" s="85"/>
      <c r="QLK27" s="85"/>
      <c r="QLL27" s="85"/>
      <c r="QLM27" s="85"/>
      <c r="QLN27" s="85"/>
      <c r="QLO27" s="85"/>
      <c r="QLP27" s="85"/>
      <c r="QLQ27" s="85"/>
      <c r="QLR27" s="85"/>
      <c r="QLS27" s="85"/>
      <c r="QLT27" s="85"/>
      <c r="QLU27" s="85"/>
      <c r="QLV27" s="85"/>
      <c r="QLW27" s="85"/>
      <c r="QLX27" s="85"/>
      <c r="QLY27" s="85"/>
      <c r="QLZ27" s="85"/>
      <c r="QMA27" s="85"/>
      <c r="QMB27" s="85"/>
      <c r="QMC27" s="85"/>
      <c r="QMD27" s="85"/>
      <c r="QME27" s="85"/>
      <c r="QMF27" s="85"/>
      <c r="QMG27" s="85"/>
      <c r="QMH27" s="85"/>
      <c r="QMI27" s="85"/>
      <c r="QMJ27" s="85"/>
      <c r="QMK27" s="85"/>
      <c r="QML27" s="85"/>
      <c r="QMM27" s="85"/>
      <c r="QMN27" s="85"/>
      <c r="QMO27" s="85"/>
      <c r="QMP27" s="85"/>
      <c r="QMQ27" s="85"/>
      <c r="QMR27" s="85"/>
      <c r="QMS27" s="85"/>
      <c r="QMT27" s="85"/>
      <c r="QMU27" s="85"/>
      <c r="QMV27" s="85"/>
      <c r="QMW27" s="85"/>
      <c r="QMX27" s="85"/>
      <c r="QMY27" s="85"/>
      <c r="QMZ27" s="85"/>
      <c r="QNA27" s="85"/>
      <c r="QNB27" s="85"/>
      <c r="QNC27" s="85"/>
      <c r="QND27" s="85"/>
      <c r="QNE27" s="85"/>
      <c r="QNF27" s="85"/>
      <c r="QNG27" s="85"/>
      <c r="QNH27" s="85"/>
      <c r="QNI27" s="85"/>
      <c r="QNJ27" s="85"/>
      <c r="QNK27" s="85"/>
      <c r="QNL27" s="85"/>
      <c r="QNM27" s="85"/>
      <c r="QNN27" s="85"/>
      <c r="QNO27" s="85"/>
      <c r="QNP27" s="85"/>
      <c r="QNQ27" s="85"/>
      <c r="QNR27" s="85"/>
      <c r="QNS27" s="85"/>
      <c r="QNT27" s="85"/>
      <c r="QNU27" s="85"/>
      <c r="QNV27" s="85"/>
      <c r="QNW27" s="85"/>
      <c r="QNX27" s="85"/>
      <c r="QNY27" s="85"/>
      <c r="QNZ27" s="85"/>
      <c r="QOA27" s="85"/>
      <c r="QOB27" s="85"/>
      <c r="QOC27" s="85"/>
      <c r="QOD27" s="85"/>
      <c r="QOE27" s="85"/>
      <c r="QOF27" s="85"/>
      <c r="QOG27" s="85"/>
      <c r="QOH27" s="85"/>
      <c r="QOI27" s="85"/>
      <c r="QOJ27" s="85"/>
      <c r="QOK27" s="85"/>
      <c r="QOL27" s="85"/>
      <c r="QOM27" s="85"/>
      <c r="QON27" s="85"/>
      <c r="QOO27" s="85"/>
      <c r="QOP27" s="85"/>
      <c r="QOQ27" s="85"/>
      <c r="QOR27" s="85"/>
      <c r="QOS27" s="85"/>
      <c r="QOT27" s="85"/>
      <c r="QOU27" s="85"/>
      <c r="QOV27" s="85"/>
      <c r="QOW27" s="85"/>
      <c r="QOX27" s="85"/>
      <c r="QOY27" s="85"/>
      <c r="QOZ27" s="85"/>
      <c r="QPA27" s="85"/>
      <c r="QPB27" s="85"/>
      <c r="QPC27" s="85"/>
      <c r="QPD27" s="85"/>
      <c r="QPE27" s="85"/>
      <c r="QPF27" s="85"/>
      <c r="QPG27" s="85"/>
      <c r="QPH27" s="85"/>
      <c r="QPI27" s="85"/>
      <c r="QPJ27" s="85"/>
      <c r="QPK27" s="85"/>
      <c r="QPL27" s="85"/>
      <c r="QPM27" s="85"/>
      <c r="QPN27" s="85"/>
      <c r="QPO27" s="85"/>
      <c r="QPP27" s="85"/>
      <c r="QPQ27" s="85"/>
      <c r="QPR27" s="85"/>
      <c r="QPS27" s="85"/>
      <c r="QPT27" s="85"/>
      <c r="QPU27" s="85"/>
      <c r="QPV27" s="85"/>
      <c r="QPW27" s="85"/>
      <c r="QPX27" s="85"/>
      <c r="QPY27" s="85"/>
      <c r="QPZ27" s="85"/>
      <c r="QQA27" s="85"/>
      <c r="QQB27" s="85"/>
      <c r="QQC27" s="85"/>
      <c r="QQD27" s="85"/>
      <c r="QQE27" s="85"/>
      <c r="QQF27" s="85"/>
      <c r="QQG27" s="85"/>
      <c r="QQH27" s="85"/>
      <c r="QQI27" s="85"/>
      <c r="QQJ27" s="85"/>
      <c r="QQK27" s="85"/>
      <c r="QQL27" s="85"/>
      <c r="QQM27" s="85"/>
      <c r="QQN27" s="85"/>
      <c r="QQO27" s="85"/>
      <c r="QQP27" s="85"/>
      <c r="QQQ27" s="85"/>
      <c r="QQR27" s="85"/>
      <c r="QQS27" s="85"/>
      <c r="QQT27" s="85"/>
      <c r="QQU27" s="85"/>
      <c r="QQV27" s="85"/>
      <c r="QQW27" s="85"/>
      <c r="QQX27" s="85"/>
      <c r="QQY27" s="85"/>
      <c r="QQZ27" s="85"/>
      <c r="QRA27" s="85"/>
      <c r="QRB27" s="85"/>
      <c r="QRC27" s="85"/>
      <c r="QRD27" s="85"/>
      <c r="QRE27" s="85"/>
      <c r="QRF27" s="85"/>
      <c r="QRG27" s="85"/>
      <c r="QRH27" s="85"/>
      <c r="QRI27" s="85"/>
      <c r="QRJ27" s="85"/>
      <c r="QRK27" s="85"/>
      <c r="QRL27" s="85"/>
      <c r="QRM27" s="85"/>
      <c r="QRN27" s="85"/>
      <c r="QRO27" s="85"/>
      <c r="QRP27" s="85"/>
      <c r="QRQ27" s="85"/>
      <c r="QRR27" s="85"/>
      <c r="QRS27" s="85"/>
      <c r="QRT27" s="85"/>
      <c r="QRU27" s="85"/>
      <c r="QRV27" s="85"/>
      <c r="QRW27" s="85"/>
      <c r="QRX27" s="85"/>
      <c r="QRY27" s="85"/>
      <c r="QRZ27" s="85"/>
      <c r="QSA27" s="85"/>
      <c r="QSB27" s="85"/>
      <c r="QSC27" s="85"/>
      <c r="QSD27" s="85"/>
      <c r="QSE27" s="85"/>
      <c r="QSF27" s="85"/>
      <c r="QSG27" s="85"/>
      <c r="QSH27" s="85"/>
      <c r="QSI27" s="85"/>
      <c r="QSJ27" s="85"/>
      <c r="QSK27" s="85"/>
      <c r="QSL27" s="85"/>
      <c r="QSM27" s="85"/>
      <c r="QSN27" s="85"/>
      <c r="QSO27" s="85"/>
      <c r="QSP27" s="85"/>
      <c r="QSQ27" s="85"/>
      <c r="QSR27" s="85"/>
      <c r="QSS27" s="85"/>
      <c r="QST27" s="85"/>
      <c r="QSU27" s="85"/>
      <c r="QSV27" s="85"/>
      <c r="QSW27" s="85"/>
      <c r="QSX27" s="85"/>
      <c r="QSY27" s="85"/>
      <c r="QSZ27" s="85"/>
      <c r="QTA27" s="85"/>
      <c r="QTB27" s="85"/>
      <c r="QTC27" s="85"/>
      <c r="QTD27" s="85"/>
      <c r="QTE27" s="85"/>
      <c r="QTF27" s="85"/>
      <c r="QTG27" s="85"/>
      <c r="QTH27" s="85"/>
      <c r="QTI27" s="85"/>
      <c r="QTJ27" s="85"/>
      <c r="QTK27" s="85"/>
      <c r="QTL27" s="85"/>
      <c r="QTM27" s="85"/>
      <c r="QTN27" s="85"/>
      <c r="QTO27" s="85"/>
      <c r="QTP27" s="85"/>
      <c r="QTQ27" s="85"/>
      <c r="QTR27" s="85"/>
      <c r="QTS27" s="85"/>
      <c r="QTT27" s="85"/>
      <c r="QTU27" s="85"/>
      <c r="QTV27" s="85"/>
      <c r="QTW27" s="85"/>
      <c r="QTX27" s="85"/>
      <c r="QTY27" s="85"/>
      <c r="QTZ27" s="85"/>
      <c r="QUA27" s="85"/>
      <c r="QUB27" s="85"/>
      <c r="QUC27" s="85"/>
      <c r="QUD27" s="85"/>
      <c r="QUE27" s="85"/>
      <c r="QUF27" s="85"/>
      <c r="QUG27" s="85"/>
      <c r="QUH27" s="85"/>
      <c r="QUI27" s="85"/>
      <c r="QUJ27" s="85"/>
      <c r="QUK27" s="85"/>
      <c r="QUL27" s="85"/>
      <c r="QUM27" s="85"/>
      <c r="QUN27" s="85"/>
      <c r="QUO27" s="85"/>
      <c r="QUP27" s="85"/>
      <c r="QUQ27" s="85"/>
      <c r="QUR27" s="85"/>
      <c r="QUS27" s="85"/>
      <c r="QUT27" s="85"/>
      <c r="QUU27" s="85"/>
      <c r="QUV27" s="85"/>
      <c r="QUW27" s="85"/>
      <c r="QUX27" s="85"/>
      <c r="QUY27" s="85"/>
      <c r="QUZ27" s="85"/>
      <c r="QVA27" s="85"/>
      <c r="QVB27" s="85"/>
      <c r="QVC27" s="85"/>
      <c r="QVD27" s="85"/>
      <c r="QVE27" s="85"/>
      <c r="QVF27" s="85"/>
      <c r="QVG27" s="85"/>
      <c r="QVH27" s="85"/>
      <c r="QVI27" s="85"/>
      <c r="QVJ27" s="85"/>
      <c r="QVK27" s="85"/>
      <c r="QVL27" s="85"/>
      <c r="QVM27" s="85"/>
      <c r="QVN27" s="85"/>
      <c r="QVO27" s="85"/>
      <c r="QVP27" s="85"/>
      <c r="QVQ27" s="85"/>
      <c r="QVR27" s="85"/>
      <c r="QVS27" s="85"/>
      <c r="QVT27" s="85"/>
      <c r="QVU27" s="85"/>
      <c r="QVV27" s="85"/>
      <c r="QVW27" s="85"/>
      <c r="QVX27" s="85"/>
      <c r="QVY27" s="85"/>
      <c r="QVZ27" s="85"/>
      <c r="QWA27" s="85"/>
      <c r="QWB27" s="85"/>
      <c r="QWC27" s="85"/>
      <c r="QWD27" s="85"/>
      <c r="QWE27" s="85"/>
      <c r="QWF27" s="85"/>
      <c r="QWG27" s="85"/>
      <c r="QWH27" s="85"/>
      <c r="QWI27" s="85"/>
      <c r="QWJ27" s="85"/>
      <c r="QWK27" s="85"/>
      <c r="QWL27" s="85"/>
      <c r="QWM27" s="85"/>
      <c r="QWN27" s="85"/>
      <c r="QWO27" s="85"/>
      <c r="QWP27" s="85"/>
      <c r="QWQ27" s="85"/>
      <c r="QWR27" s="85"/>
      <c r="QWS27" s="85"/>
      <c r="QWT27" s="85"/>
      <c r="QWU27" s="85"/>
      <c r="QWV27" s="85"/>
      <c r="QWW27" s="85"/>
      <c r="QWX27" s="85"/>
      <c r="QWY27" s="85"/>
      <c r="QWZ27" s="85"/>
      <c r="QXA27" s="85"/>
      <c r="QXB27" s="85"/>
      <c r="QXC27" s="85"/>
      <c r="QXD27" s="85"/>
      <c r="QXE27" s="85"/>
      <c r="QXF27" s="85"/>
      <c r="QXG27" s="85"/>
      <c r="QXH27" s="85"/>
      <c r="QXI27" s="85"/>
      <c r="QXJ27" s="85"/>
      <c r="QXK27" s="85"/>
      <c r="QXL27" s="85"/>
      <c r="QXM27" s="85"/>
      <c r="QXN27" s="85"/>
      <c r="QXO27" s="85"/>
      <c r="QXP27" s="85"/>
      <c r="QXQ27" s="85"/>
      <c r="QXR27" s="85"/>
      <c r="QXS27" s="85"/>
      <c r="QXT27" s="85"/>
      <c r="QXU27" s="85"/>
      <c r="QXV27" s="85"/>
      <c r="QXW27" s="85"/>
      <c r="QXX27" s="85"/>
      <c r="QXY27" s="85"/>
      <c r="QXZ27" s="85"/>
      <c r="QYA27" s="85"/>
      <c r="QYB27" s="85"/>
      <c r="QYC27" s="85"/>
      <c r="QYD27" s="85"/>
      <c r="QYE27" s="85"/>
      <c r="QYF27" s="85"/>
      <c r="QYG27" s="85"/>
      <c r="QYH27" s="85"/>
      <c r="QYI27" s="85"/>
      <c r="QYJ27" s="85"/>
      <c r="QYK27" s="85"/>
      <c r="QYL27" s="85"/>
      <c r="QYM27" s="85"/>
      <c r="QYN27" s="85"/>
      <c r="QYO27" s="85"/>
      <c r="QYP27" s="85"/>
      <c r="QYQ27" s="85"/>
      <c r="QYR27" s="85"/>
      <c r="QYS27" s="85"/>
      <c r="QYT27" s="85"/>
      <c r="QYU27" s="85"/>
      <c r="QYV27" s="85"/>
      <c r="QYW27" s="85"/>
      <c r="QYX27" s="85"/>
      <c r="QYY27" s="85"/>
      <c r="QYZ27" s="85"/>
      <c r="QZA27" s="85"/>
      <c r="QZB27" s="85"/>
      <c r="QZC27" s="85"/>
      <c r="QZD27" s="85"/>
      <c r="QZE27" s="85"/>
      <c r="QZF27" s="85"/>
      <c r="QZG27" s="85"/>
      <c r="QZH27" s="85"/>
      <c r="QZI27" s="85"/>
      <c r="QZJ27" s="85"/>
      <c r="QZK27" s="85"/>
      <c r="QZL27" s="85"/>
      <c r="QZM27" s="85"/>
      <c r="QZN27" s="85"/>
      <c r="QZO27" s="85"/>
      <c r="QZP27" s="85"/>
      <c r="QZQ27" s="85"/>
      <c r="QZR27" s="85"/>
      <c r="QZS27" s="85"/>
      <c r="QZT27" s="85"/>
      <c r="QZU27" s="85"/>
      <c r="QZV27" s="85"/>
      <c r="QZW27" s="85"/>
      <c r="QZX27" s="85"/>
      <c r="QZY27" s="85"/>
      <c r="QZZ27" s="85"/>
      <c r="RAA27" s="85"/>
      <c r="RAB27" s="85"/>
      <c r="RAC27" s="85"/>
      <c r="RAD27" s="85"/>
      <c r="RAE27" s="85"/>
      <c r="RAF27" s="85"/>
      <c r="RAG27" s="85"/>
      <c r="RAH27" s="85"/>
      <c r="RAI27" s="85"/>
      <c r="RAJ27" s="85"/>
      <c r="RAK27" s="85"/>
      <c r="RAL27" s="85"/>
      <c r="RAM27" s="85"/>
      <c r="RAN27" s="85"/>
      <c r="RAO27" s="85"/>
      <c r="RAP27" s="85"/>
      <c r="RAQ27" s="85"/>
      <c r="RAR27" s="85"/>
      <c r="RAS27" s="85"/>
      <c r="RAT27" s="85"/>
      <c r="RAU27" s="85"/>
      <c r="RAV27" s="85"/>
      <c r="RAW27" s="85"/>
      <c r="RAX27" s="85"/>
      <c r="RAY27" s="85"/>
      <c r="RAZ27" s="85"/>
      <c r="RBA27" s="85"/>
      <c r="RBB27" s="85"/>
      <c r="RBC27" s="85"/>
      <c r="RBD27" s="85"/>
      <c r="RBE27" s="85"/>
      <c r="RBF27" s="85"/>
      <c r="RBG27" s="85"/>
      <c r="RBH27" s="85"/>
      <c r="RBI27" s="85"/>
      <c r="RBJ27" s="85"/>
      <c r="RBK27" s="85"/>
      <c r="RBL27" s="85"/>
      <c r="RBM27" s="85"/>
      <c r="RBN27" s="85"/>
      <c r="RBO27" s="85"/>
      <c r="RBP27" s="85"/>
      <c r="RBQ27" s="85"/>
      <c r="RBR27" s="85"/>
      <c r="RBS27" s="85"/>
      <c r="RBT27" s="85"/>
      <c r="RBU27" s="85"/>
      <c r="RBV27" s="85"/>
      <c r="RBW27" s="85"/>
      <c r="RBX27" s="85"/>
      <c r="RBY27" s="85"/>
      <c r="RBZ27" s="85"/>
      <c r="RCA27" s="85"/>
      <c r="RCB27" s="85"/>
      <c r="RCC27" s="85"/>
      <c r="RCD27" s="85"/>
      <c r="RCE27" s="85"/>
      <c r="RCF27" s="85"/>
      <c r="RCG27" s="85"/>
      <c r="RCH27" s="85"/>
      <c r="RCI27" s="85"/>
      <c r="RCJ27" s="85"/>
      <c r="RCK27" s="85"/>
      <c r="RCL27" s="85"/>
      <c r="RCM27" s="85"/>
      <c r="RCN27" s="85"/>
      <c r="RCO27" s="85"/>
      <c r="RCP27" s="85"/>
      <c r="RCQ27" s="85"/>
      <c r="RCR27" s="85"/>
      <c r="RCS27" s="85"/>
      <c r="RCT27" s="85"/>
      <c r="RCU27" s="85"/>
      <c r="RCV27" s="85"/>
      <c r="RCW27" s="85"/>
      <c r="RCX27" s="85"/>
      <c r="RCY27" s="85"/>
      <c r="RCZ27" s="85"/>
      <c r="RDA27" s="85"/>
      <c r="RDB27" s="85"/>
      <c r="RDC27" s="85"/>
      <c r="RDD27" s="85"/>
      <c r="RDE27" s="85"/>
      <c r="RDF27" s="85"/>
      <c r="RDG27" s="85"/>
      <c r="RDH27" s="85"/>
      <c r="RDI27" s="85"/>
      <c r="RDJ27" s="85"/>
      <c r="RDK27" s="85"/>
      <c r="RDL27" s="85"/>
      <c r="RDM27" s="85"/>
      <c r="RDN27" s="85"/>
      <c r="RDO27" s="85"/>
      <c r="RDP27" s="85"/>
      <c r="RDQ27" s="85"/>
      <c r="RDR27" s="85"/>
      <c r="RDS27" s="85"/>
      <c r="RDT27" s="85"/>
      <c r="RDU27" s="85"/>
      <c r="RDV27" s="85"/>
      <c r="RDW27" s="85"/>
      <c r="RDX27" s="85"/>
      <c r="RDY27" s="85"/>
      <c r="RDZ27" s="85"/>
      <c r="REA27" s="85"/>
      <c r="REB27" s="85"/>
      <c r="REC27" s="85"/>
      <c r="RED27" s="85"/>
      <c r="REE27" s="85"/>
      <c r="REF27" s="85"/>
      <c r="REG27" s="85"/>
      <c r="REH27" s="85"/>
      <c r="REI27" s="85"/>
      <c r="REJ27" s="85"/>
      <c r="REK27" s="85"/>
      <c r="REL27" s="85"/>
      <c r="REM27" s="85"/>
      <c r="REN27" s="85"/>
      <c r="REO27" s="85"/>
      <c r="REP27" s="85"/>
      <c r="REQ27" s="85"/>
      <c r="RER27" s="85"/>
      <c r="RES27" s="85"/>
      <c r="RET27" s="85"/>
      <c r="REU27" s="85"/>
      <c r="REV27" s="85"/>
      <c r="REW27" s="85"/>
      <c r="REX27" s="85"/>
      <c r="REY27" s="85"/>
      <c r="REZ27" s="85"/>
      <c r="RFA27" s="85"/>
      <c r="RFB27" s="85"/>
      <c r="RFC27" s="85"/>
      <c r="RFD27" s="85"/>
      <c r="RFE27" s="85"/>
      <c r="RFF27" s="85"/>
      <c r="RFG27" s="85"/>
      <c r="RFH27" s="85"/>
      <c r="RFI27" s="85"/>
      <c r="RFJ27" s="85"/>
      <c r="RFK27" s="85"/>
      <c r="RFL27" s="85"/>
      <c r="RFM27" s="85"/>
      <c r="RFN27" s="85"/>
      <c r="RFO27" s="85"/>
      <c r="RFP27" s="85"/>
      <c r="RFQ27" s="85"/>
      <c r="RFR27" s="85"/>
      <c r="RFS27" s="85"/>
      <c r="RFT27" s="85"/>
      <c r="RFU27" s="85"/>
      <c r="RFV27" s="85"/>
      <c r="RFW27" s="85"/>
      <c r="RFX27" s="85"/>
      <c r="RFY27" s="85"/>
      <c r="RFZ27" s="85"/>
      <c r="RGA27" s="85"/>
      <c r="RGB27" s="85"/>
      <c r="RGC27" s="85"/>
      <c r="RGD27" s="85"/>
      <c r="RGE27" s="85"/>
      <c r="RGF27" s="85"/>
      <c r="RGG27" s="85"/>
      <c r="RGH27" s="85"/>
      <c r="RGI27" s="85"/>
      <c r="RGJ27" s="85"/>
      <c r="RGK27" s="85"/>
      <c r="RGL27" s="85"/>
      <c r="RGM27" s="85"/>
      <c r="RGN27" s="85"/>
      <c r="RGO27" s="85"/>
      <c r="RGP27" s="85"/>
      <c r="RGQ27" s="85"/>
      <c r="RGR27" s="85"/>
      <c r="RGS27" s="85"/>
      <c r="RGT27" s="85"/>
      <c r="RGU27" s="85"/>
      <c r="RGV27" s="85"/>
      <c r="RGW27" s="85"/>
      <c r="RGX27" s="85"/>
      <c r="RGY27" s="85"/>
      <c r="RGZ27" s="85"/>
      <c r="RHA27" s="85"/>
      <c r="RHB27" s="85"/>
      <c r="RHC27" s="85"/>
      <c r="RHD27" s="85"/>
      <c r="RHE27" s="85"/>
      <c r="RHF27" s="85"/>
      <c r="RHG27" s="85"/>
      <c r="RHH27" s="85"/>
      <c r="RHI27" s="85"/>
      <c r="RHJ27" s="85"/>
      <c r="RHK27" s="85"/>
      <c r="RHL27" s="85"/>
      <c r="RHM27" s="85"/>
      <c r="RHN27" s="85"/>
      <c r="RHO27" s="85"/>
      <c r="RHP27" s="85"/>
      <c r="RHQ27" s="85"/>
      <c r="RHR27" s="85"/>
      <c r="RHS27" s="85"/>
      <c r="RHT27" s="85"/>
      <c r="RHU27" s="85"/>
      <c r="RHV27" s="85"/>
      <c r="RHW27" s="85"/>
      <c r="RHX27" s="85"/>
      <c r="RHY27" s="85"/>
      <c r="RHZ27" s="85"/>
      <c r="RIA27" s="85"/>
      <c r="RIB27" s="85"/>
      <c r="RIC27" s="85"/>
      <c r="RID27" s="85"/>
      <c r="RIE27" s="85"/>
      <c r="RIF27" s="85"/>
      <c r="RIG27" s="85"/>
      <c r="RIH27" s="85"/>
      <c r="RII27" s="85"/>
      <c r="RIJ27" s="85"/>
      <c r="RIK27" s="85"/>
      <c r="RIL27" s="85"/>
      <c r="RIM27" s="85"/>
      <c r="RIN27" s="85"/>
      <c r="RIO27" s="85"/>
      <c r="RIP27" s="85"/>
      <c r="RIQ27" s="85"/>
      <c r="RIR27" s="85"/>
      <c r="RIS27" s="85"/>
      <c r="RIT27" s="85"/>
      <c r="RIU27" s="85"/>
      <c r="RIV27" s="85"/>
      <c r="RIW27" s="85"/>
      <c r="RIX27" s="85"/>
      <c r="RIY27" s="85"/>
      <c r="RIZ27" s="85"/>
      <c r="RJA27" s="85"/>
      <c r="RJB27" s="85"/>
      <c r="RJC27" s="85"/>
      <c r="RJD27" s="85"/>
      <c r="RJE27" s="85"/>
      <c r="RJF27" s="85"/>
      <c r="RJG27" s="85"/>
      <c r="RJH27" s="85"/>
      <c r="RJI27" s="85"/>
      <c r="RJJ27" s="85"/>
      <c r="RJK27" s="85"/>
      <c r="RJL27" s="85"/>
      <c r="RJM27" s="85"/>
      <c r="RJN27" s="85"/>
      <c r="RJO27" s="85"/>
      <c r="RJP27" s="85"/>
      <c r="RJQ27" s="85"/>
      <c r="RJR27" s="85"/>
      <c r="RJS27" s="85"/>
      <c r="RJT27" s="85"/>
      <c r="RJU27" s="85"/>
      <c r="RJV27" s="85"/>
      <c r="RJW27" s="85"/>
      <c r="RJX27" s="85"/>
      <c r="RJY27" s="85"/>
      <c r="RJZ27" s="85"/>
      <c r="RKA27" s="85"/>
      <c r="RKB27" s="85"/>
      <c r="RKC27" s="85"/>
      <c r="RKD27" s="85"/>
      <c r="RKE27" s="85"/>
      <c r="RKF27" s="85"/>
      <c r="RKG27" s="85"/>
      <c r="RKH27" s="85"/>
      <c r="RKI27" s="85"/>
      <c r="RKJ27" s="85"/>
      <c r="RKK27" s="85"/>
      <c r="RKL27" s="85"/>
      <c r="RKM27" s="85"/>
      <c r="RKN27" s="85"/>
      <c r="RKO27" s="85"/>
      <c r="RKP27" s="85"/>
      <c r="RKQ27" s="85"/>
      <c r="RKR27" s="85"/>
      <c r="RKS27" s="85"/>
      <c r="RKT27" s="85"/>
      <c r="RKU27" s="85"/>
      <c r="RKV27" s="85"/>
      <c r="RKW27" s="85"/>
      <c r="RKX27" s="85"/>
      <c r="RKY27" s="85"/>
      <c r="RKZ27" s="85"/>
      <c r="RLA27" s="85"/>
      <c r="RLB27" s="85"/>
      <c r="RLC27" s="85"/>
      <c r="RLD27" s="85"/>
      <c r="RLE27" s="85"/>
      <c r="RLF27" s="85"/>
      <c r="RLG27" s="85"/>
      <c r="RLH27" s="85"/>
      <c r="RLI27" s="85"/>
      <c r="RLJ27" s="85"/>
      <c r="RLK27" s="85"/>
      <c r="RLL27" s="85"/>
      <c r="RLM27" s="85"/>
      <c r="RLN27" s="85"/>
      <c r="RLO27" s="85"/>
      <c r="RLP27" s="85"/>
      <c r="RLQ27" s="85"/>
      <c r="RLR27" s="85"/>
      <c r="RLS27" s="85"/>
      <c r="RLT27" s="85"/>
      <c r="RLU27" s="85"/>
      <c r="RLV27" s="85"/>
      <c r="RLW27" s="85"/>
      <c r="RLX27" s="85"/>
      <c r="RLY27" s="85"/>
      <c r="RLZ27" s="85"/>
      <c r="RMA27" s="85"/>
      <c r="RMB27" s="85"/>
      <c r="RMC27" s="85"/>
      <c r="RMD27" s="85"/>
      <c r="RME27" s="85"/>
      <c r="RMF27" s="85"/>
      <c r="RMG27" s="85"/>
      <c r="RMH27" s="85"/>
      <c r="RMI27" s="85"/>
      <c r="RMJ27" s="85"/>
      <c r="RMK27" s="85"/>
      <c r="RML27" s="85"/>
      <c r="RMM27" s="85"/>
      <c r="RMN27" s="85"/>
      <c r="RMO27" s="85"/>
      <c r="RMP27" s="85"/>
      <c r="RMQ27" s="85"/>
      <c r="RMR27" s="85"/>
      <c r="RMS27" s="85"/>
      <c r="RMT27" s="85"/>
      <c r="RMU27" s="85"/>
      <c r="RMV27" s="85"/>
      <c r="RMW27" s="85"/>
      <c r="RMX27" s="85"/>
      <c r="RMY27" s="85"/>
      <c r="RMZ27" s="85"/>
      <c r="RNA27" s="85"/>
      <c r="RNB27" s="85"/>
      <c r="RNC27" s="85"/>
      <c r="RND27" s="85"/>
      <c r="RNE27" s="85"/>
      <c r="RNF27" s="85"/>
      <c r="RNG27" s="85"/>
      <c r="RNH27" s="85"/>
      <c r="RNI27" s="85"/>
      <c r="RNJ27" s="85"/>
      <c r="RNK27" s="85"/>
      <c r="RNL27" s="85"/>
      <c r="RNM27" s="85"/>
      <c r="RNN27" s="85"/>
      <c r="RNO27" s="85"/>
      <c r="RNP27" s="85"/>
      <c r="RNQ27" s="85"/>
      <c r="RNR27" s="85"/>
      <c r="RNS27" s="85"/>
      <c r="RNT27" s="85"/>
      <c r="RNU27" s="85"/>
      <c r="RNV27" s="85"/>
      <c r="RNW27" s="85"/>
      <c r="RNX27" s="85"/>
      <c r="RNY27" s="85"/>
      <c r="RNZ27" s="85"/>
      <c r="ROA27" s="85"/>
      <c r="ROB27" s="85"/>
      <c r="ROC27" s="85"/>
      <c r="ROD27" s="85"/>
      <c r="ROE27" s="85"/>
      <c r="ROF27" s="85"/>
      <c r="ROG27" s="85"/>
      <c r="ROH27" s="85"/>
      <c r="ROI27" s="85"/>
      <c r="ROJ27" s="85"/>
      <c r="ROK27" s="85"/>
      <c r="ROL27" s="85"/>
      <c r="ROM27" s="85"/>
      <c r="RON27" s="85"/>
      <c r="ROO27" s="85"/>
      <c r="ROP27" s="85"/>
      <c r="ROQ27" s="85"/>
      <c r="ROR27" s="85"/>
      <c r="ROS27" s="85"/>
      <c r="ROT27" s="85"/>
      <c r="ROU27" s="85"/>
      <c r="ROV27" s="85"/>
      <c r="ROW27" s="85"/>
      <c r="ROX27" s="85"/>
      <c r="ROY27" s="85"/>
      <c r="ROZ27" s="85"/>
      <c r="RPA27" s="85"/>
      <c r="RPB27" s="85"/>
      <c r="RPC27" s="85"/>
      <c r="RPD27" s="85"/>
      <c r="RPE27" s="85"/>
      <c r="RPF27" s="85"/>
      <c r="RPG27" s="85"/>
      <c r="RPH27" s="85"/>
      <c r="RPI27" s="85"/>
      <c r="RPJ27" s="85"/>
      <c r="RPK27" s="85"/>
      <c r="RPL27" s="85"/>
      <c r="RPM27" s="85"/>
      <c r="RPN27" s="85"/>
      <c r="RPO27" s="85"/>
      <c r="RPP27" s="85"/>
      <c r="RPQ27" s="85"/>
      <c r="RPR27" s="85"/>
      <c r="RPS27" s="85"/>
      <c r="RPT27" s="85"/>
      <c r="RPU27" s="85"/>
      <c r="RPV27" s="85"/>
      <c r="RPW27" s="85"/>
      <c r="RPX27" s="85"/>
      <c r="RPY27" s="85"/>
      <c r="RPZ27" s="85"/>
      <c r="RQA27" s="85"/>
      <c r="RQB27" s="85"/>
      <c r="RQC27" s="85"/>
      <c r="RQD27" s="85"/>
      <c r="RQE27" s="85"/>
      <c r="RQF27" s="85"/>
      <c r="RQG27" s="85"/>
      <c r="RQH27" s="85"/>
      <c r="RQI27" s="85"/>
      <c r="RQJ27" s="85"/>
      <c r="RQK27" s="85"/>
      <c r="RQL27" s="85"/>
      <c r="RQM27" s="85"/>
      <c r="RQN27" s="85"/>
      <c r="RQO27" s="85"/>
      <c r="RQP27" s="85"/>
      <c r="RQQ27" s="85"/>
      <c r="RQR27" s="85"/>
      <c r="RQS27" s="85"/>
      <c r="RQT27" s="85"/>
      <c r="RQU27" s="85"/>
      <c r="RQV27" s="85"/>
      <c r="RQW27" s="85"/>
      <c r="RQX27" s="85"/>
      <c r="RQY27" s="85"/>
      <c r="RQZ27" s="85"/>
      <c r="RRA27" s="85"/>
      <c r="RRB27" s="85"/>
      <c r="RRC27" s="85"/>
      <c r="RRD27" s="85"/>
      <c r="RRE27" s="85"/>
      <c r="RRF27" s="85"/>
      <c r="RRG27" s="85"/>
      <c r="RRH27" s="85"/>
      <c r="RRI27" s="85"/>
      <c r="RRJ27" s="85"/>
      <c r="RRK27" s="85"/>
      <c r="RRL27" s="85"/>
      <c r="RRM27" s="85"/>
      <c r="RRN27" s="85"/>
      <c r="RRO27" s="85"/>
      <c r="RRP27" s="85"/>
      <c r="RRQ27" s="85"/>
      <c r="RRR27" s="85"/>
      <c r="RRS27" s="85"/>
      <c r="RRT27" s="85"/>
      <c r="RRU27" s="85"/>
      <c r="RRV27" s="85"/>
      <c r="RRW27" s="85"/>
      <c r="RRX27" s="85"/>
      <c r="RRY27" s="85"/>
      <c r="RRZ27" s="85"/>
      <c r="RSA27" s="85"/>
      <c r="RSB27" s="85"/>
      <c r="RSC27" s="85"/>
      <c r="RSD27" s="85"/>
      <c r="RSE27" s="85"/>
      <c r="RSF27" s="85"/>
      <c r="RSG27" s="85"/>
      <c r="RSH27" s="85"/>
      <c r="RSI27" s="85"/>
      <c r="RSJ27" s="85"/>
      <c r="RSK27" s="85"/>
      <c r="RSL27" s="85"/>
      <c r="RSM27" s="85"/>
      <c r="RSN27" s="85"/>
      <c r="RSO27" s="85"/>
      <c r="RSP27" s="85"/>
      <c r="RSQ27" s="85"/>
      <c r="RSR27" s="85"/>
      <c r="RSS27" s="85"/>
      <c r="RST27" s="85"/>
      <c r="RSU27" s="85"/>
      <c r="RSV27" s="85"/>
      <c r="RSW27" s="85"/>
      <c r="RSX27" s="85"/>
      <c r="RSY27" s="85"/>
      <c r="RSZ27" s="85"/>
      <c r="RTA27" s="85"/>
      <c r="RTB27" s="85"/>
      <c r="RTC27" s="85"/>
      <c r="RTD27" s="85"/>
      <c r="RTE27" s="85"/>
      <c r="RTF27" s="85"/>
      <c r="RTG27" s="85"/>
      <c r="RTH27" s="85"/>
      <c r="RTI27" s="85"/>
      <c r="RTJ27" s="85"/>
      <c r="RTK27" s="85"/>
      <c r="RTL27" s="85"/>
      <c r="RTM27" s="85"/>
      <c r="RTN27" s="85"/>
      <c r="RTO27" s="85"/>
      <c r="RTP27" s="85"/>
      <c r="RTQ27" s="85"/>
      <c r="RTR27" s="85"/>
      <c r="RTS27" s="85"/>
      <c r="RTT27" s="85"/>
      <c r="RTU27" s="85"/>
      <c r="RTV27" s="85"/>
      <c r="RTW27" s="85"/>
      <c r="RTX27" s="85"/>
      <c r="RTY27" s="85"/>
      <c r="RTZ27" s="85"/>
      <c r="RUA27" s="85"/>
      <c r="RUB27" s="85"/>
      <c r="RUC27" s="85"/>
      <c r="RUD27" s="85"/>
      <c r="RUE27" s="85"/>
      <c r="RUF27" s="85"/>
      <c r="RUG27" s="85"/>
      <c r="RUH27" s="85"/>
      <c r="RUI27" s="85"/>
      <c r="RUJ27" s="85"/>
      <c r="RUK27" s="85"/>
      <c r="RUL27" s="85"/>
      <c r="RUM27" s="85"/>
      <c r="RUN27" s="85"/>
      <c r="RUO27" s="85"/>
      <c r="RUP27" s="85"/>
      <c r="RUQ27" s="85"/>
      <c r="RUR27" s="85"/>
      <c r="RUS27" s="85"/>
      <c r="RUT27" s="85"/>
      <c r="RUU27" s="85"/>
      <c r="RUV27" s="85"/>
      <c r="RUW27" s="85"/>
      <c r="RUX27" s="85"/>
      <c r="RUY27" s="85"/>
      <c r="RUZ27" s="85"/>
      <c r="RVA27" s="85"/>
      <c r="RVB27" s="85"/>
      <c r="RVC27" s="85"/>
      <c r="RVD27" s="85"/>
      <c r="RVE27" s="85"/>
      <c r="RVF27" s="85"/>
      <c r="RVG27" s="85"/>
      <c r="RVH27" s="85"/>
      <c r="RVI27" s="85"/>
      <c r="RVJ27" s="85"/>
      <c r="RVK27" s="85"/>
      <c r="RVL27" s="85"/>
      <c r="RVM27" s="85"/>
      <c r="RVN27" s="85"/>
      <c r="RVO27" s="85"/>
      <c r="RVP27" s="85"/>
      <c r="RVQ27" s="85"/>
      <c r="RVR27" s="85"/>
      <c r="RVS27" s="85"/>
      <c r="RVT27" s="85"/>
      <c r="RVU27" s="85"/>
      <c r="RVV27" s="85"/>
      <c r="RVW27" s="85"/>
      <c r="RVX27" s="85"/>
      <c r="RVY27" s="85"/>
      <c r="RVZ27" s="85"/>
      <c r="RWA27" s="85"/>
      <c r="RWB27" s="85"/>
      <c r="RWC27" s="85"/>
      <c r="RWD27" s="85"/>
      <c r="RWE27" s="85"/>
      <c r="RWF27" s="85"/>
      <c r="RWG27" s="85"/>
      <c r="RWH27" s="85"/>
      <c r="RWI27" s="85"/>
      <c r="RWJ27" s="85"/>
      <c r="RWK27" s="85"/>
      <c r="RWL27" s="85"/>
      <c r="RWM27" s="85"/>
      <c r="RWN27" s="85"/>
      <c r="RWO27" s="85"/>
      <c r="RWP27" s="85"/>
      <c r="RWQ27" s="85"/>
      <c r="RWR27" s="85"/>
      <c r="RWS27" s="85"/>
      <c r="RWT27" s="85"/>
      <c r="RWU27" s="85"/>
      <c r="RWV27" s="85"/>
      <c r="RWW27" s="85"/>
      <c r="RWX27" s="85"/>
      <c r="RWY27" s="85"/>
      <c r="RWZ27" s="85"/>
      <c r="RXA27" s="85"/>
      <c r="RXB27" s="85"/>
      <c r="RXC27" s="85"/>
      <c r="RXD27" s="85"/>
      <c r="RXE27" s="85"/>
      <c r="RXF27" s="85"/>
      <c r="RXG27" s="85"/>
      <c r="RXH27" s="85"/>
      <c r="RXI27" s="85"/>
      <c r="RXJ27" s="85"/>
      <c r="RXK27" s="85"/>
      <c r="RXL27" s="85"/>
      <c r="RXM27" s="85"/>
      <c r="RXN27" s="85"/>
      <c r="RXO27" s="85"/>
      <c r="RXP27" s="85"/>
      <c r="RXQ27" s="85"/>
      <c r="RXR27" s="85"/>
      <c r="RXS27" s="85"/>
      <c r="RXT27" s="85"/>
      <c r="RXU27" s="85"/>
      <c r="RXV27" s="85"/>
      <c r="RXW27" s="85"/>
      <c r="RXX27" s="85"/>
      <c r="RXY27" s="85"/>
      <c r="RXZ27" s="85"/>
      <c r="RYA27" s="85"/>
      <c r="RYB27" s="85"/>
      <c r="RYC27" s="85"/>
      <c r="RYD27" s="85"/>
      <c r="RYE27" s="85"/>
      <c r="RYF27" s="85"/>
      <c r="RYG27" s="85"/>
      <c r="RYH27" s="85"/>
      <c r="RYI27" s="85"/>
      <c r="RYJ27" s="85"/>
      <c r="RYK27" s="85"/>
      <c r="RYL27" s="85"/>
      <c r="RYM27" s="85"/>
      <c r="RYN27" s="85"/>
      <c r="RYO27" s="85"/>
      <c r="RYP27" s="85"/>
      <c r="RYQ27" s="85"/>
      <c r="RYR27" s="85"/>
      <c r="RYS27" s="85"/>
      <c r="RYT27" s="85"/>
      <c r="RYU27" s="85"/>
      <c r="RYV27" s="85"/>
      <c r="RYW27" s="85"/>
      <c r="RYX27" s="85"/>
      <c r="RYY27" s="85"/>
      <c r="RYZ27" s="85"/>
      <c r="RZA27" s="85"/>
      <c r="RZB27" s="85"/>
      <c r="RZC27" s="85"/>
      <c r="RZD27" s="85"/>
      <c r="RZE27" s="85"/>
      <c r="RZF27" s="85"/>
      <c r="RZG27" s="85"/>
      <c r="RZH27" s="85"/>
      <c r="RZI27" s="85"/>
      <c r="RZJ27" s="85"/>
      <c r="RZK27" s="85"/>
      <c r="RZL27" s="85"/>
      <c r="RZM27" s="85"/>
      <c r="RZN27" s="85"/>
      <c r="RZO27" s="85"/>
      <c r="RZP27" s="85"/>
      <c r="RZQ27" s="85"/>
      <c r="RZR27" s="85"/>
      <c r="RZS27" s="85"/>
      <c r="RZT27" s="85"/>
      <c r="RZU27" s="85"/>
      <c r="RZV27" s="85"/>
      <c r="RZW27" s="85"/>
      <c r="RZX27" s="85"/>
      <c r="RZY27" s="85"/>
      <c r="RZZ27" s="85"/>
      <c r="SAA27" s="85"/>
      <c r="SAB27" s="85"/>
      <c r="SAC27" s="85"/>
      <c r="SAD27" s="85"/>
      <c r="SAE27" s="85"/>
      <c r="SAF27" s="85"/>
      <c r="SAG27" s="85"/>
      <c r="SAH27" s="85"/>
      <c r="SAI27" s="85"/>
      <c r="SAJ27" s="85"/>
      <c r="SAK27" s="85"/>
      <c r="SAL27" s="85"/>
      <c r="SAM27" s="85"/>
      <c r="SAN27" s="85"/>
      <c r="SAO27" s="85"/>
      <c r="SAP27" s="85"/>
      <c r="SAQ27" s="85"/>
      <c r="SAR27" s="85"/>
      <c r="SAS27" s="85"/>
      <c r="SAT27" s="85"/>
      <c r="SAU27" s="85"/>
      <c r="SAV27" s="85"/>
      <c r="SAW27" s="85"/>
      <c r="SAX27" s="85"/>
      <c r="SAY27" s="85"/>
      <c r="SAZ27" s="85"/>
      <c r="SBA27" s="85"/>
      <c r="SBB27" s="85"/>
      <c r="SBC27" s="85"/>
      <c r="SBD27" s="85"/>
      <c r="SBE27" s="85"/>
      <c r="SBF27" s="85"/>
      <c r="SBG27" s="85"/>
      <c r="SBH27" s="85"/>
      <c r="SBI27" s="85"/>
      <c r="SBJ27" s="85"/>
      <c r="SBK27" s="85"/>
      <c r="SBL27" s="85"/>
      <c r="SBM27" s="85"/>
      <c r="SBN27" s="85"/>
      <c r="SBO27" s="85"/>
      <c r="SBP27" s="85"/>
      <c r="SBQ27" s="85"/>
      <c r="SBR27" s="85"/>
      <c r="SBS27" s="85"/>
      <c r="SBT27" s="85"/>
      <c r="SBU27" s="85"/>
      <c r="SBV27" s="85"/>
      <c r="SBW27" s="85"/>
      <c r="SBX27" s="85"/>
      <c r="SBY27" s="85"/>
      <c r="SBZ27" s="85"/>
      <c r="SCA27" s="85"/>
      <c r="SCB27" s="85"/>
      <c r="SCC27" s="85"/>
      <c r="SCD27" s="85"/>
      <c r="SCE27" s="85"/>
      <c r="SCF27" s="85"/>
      <c r="SCG27" s="85"/>
      <c r="SCH27" s="85"/>
      <c r="SCI27" s="85"/>
      <c r="SCJ27" s="85"/>
      <c r="SCK27" s="85"/>
      <c r="SCL27" s="85"/>
      <c r="SCM27" s="85"/>
      <c r="SCN27" s="85"/>
      <c r="SCO27" s="85"/>
      <c r="SCP27" s="85"/>
      <c r="SCQ27" s="85"/>
      <c r="SCR27" s="85"/>
      <c r="SCS27" s="85"/>
      <c r="SCT27" s="85"/>
      <c r="SCU27" s="85"/>
      <c r="SCV27" s="85"/>
      <c r="SCW27" s="85"/>
      <c r="SCX27" s="85"/>
      <c r="SCY27" s="85"/>
      <c r="SCZ27" s="85"/>
      <c r="SDA27" s="85"/>
      <c r="SDB27" s="85"/>
      <c r="SDC27" s="85"/>
      <c r="SDD27" s="85"/>
      <c r="SDE27" s="85"/>
      <c r="SDF27" s="85"/>
      <c r="SDG27" s="85"/>
      <c r="SDH27" s="85"/>
      <c r="SDI27" s="85"/>
      <c r="SDJ27" s="85"/>
      <c r="SDK27" s="85"/>
      <c r="SDL27" s="85"/>
      <c r="SDM27" s="85"/>
      <c r="SDN27" s="85"/>
      <c r="SDO27" s="85"/>
      <c r="SDP27" s="85"/>
      <c r="SDQ27" s="85"/>
      <c r="SDR27" s="85"/>
      <c r="SDS27" s="85"/>
      <c r="SDT27" s="85"/>
      <c r="SDU27" s="85"/>
      <c r="SDV27" s="85"/>
      <c r="SDW27" s="85"/>
      <c r="SDX27" s="85"/>
      <c r="SDY27" s="85"/>
      <c r="SDZ27" s="85"/>
      <c r="SEA27" s="85"/>
      <c r="SEB27" s="85"/>
      <c r="SEC27" s="85"/>
      <c r="SED27" s="85"/>
      <c r="SEE27" s="85"/>
      <c r="SEF27" s="85"/>
      <c r="SEG27" s="85"/>
      <c r="SEH27" s="85"/>
      <c r="SEI27" s="85"/>
      <c r="SEJ27" s="85"/>
      <c r="SEK27" s="85"/>
      <c r="SEL27" s="85"/>
      <c r="SEM27" s="85"/>
      <c r="SEN27" s="85"/>
      <c r="SEO27" s="85"/>
      <c r="SEP27" s="85"/>
      <c r="SEQ27" s="85"/>
      <c r="SER27" s="85"/>
      <c r="SES27" s="85"/>
      <c r="SET27" s="85"/>
      <c r="SEU27" s="85"/>
      <c r="SEV27" s="85"/>
      <c r="SEW27" s="85"/>
      <c r="SEX27" s="85"/>
      <c r="SEY27" s="85"/>
      <c r="SEZ27" s="85"/>
      <c r="SFA27" s="85"/>
      <c r="SFB27" s="85"/>
      <c r="SFC27" s="85"/>
      <c r="SFD27" s="85"/>
      <c r="SFE27" s="85"/>
      <c r="SFF27" s="85"/>
      <c r="SFG27" s="85"/>
      <c r="SFH27" s="85"/>
      <c r="SFI27" s="85"/>
      <c r="SFJ27" s="85"/>
      <c r="SFK27" s="85"/>
      <c r="SFL27" s="85"/>
      <c r="SFM27" s="85"/>
      <c r="SFN27" s="85"/>
      <c r="SFO27" s="85"/>
      <c r="SFP27" s="85"/>
      <c r="SFQ27" s="85"/>
      <c r="SFR27" s="85"/>
      <c r="SFS27" s="85"/>
      <c r="SFT27" s="85"/>
      <c r="SFU27" s="85"/>
      <c r="SFV27" s="85"/>
      <c r="SFW27" s="85"/>
      <c r="SFX27" s="85"/>
      <c r="SFY27" s="85"/>
      <c r="SFZ27" s="85"/>
      <c r="SGA27" s="85"/>
      <c r="SGB27" s="85"/>
      <c r="SGC27" s="85"/>
      <c r="SGD27" s="85"/>
      <c r="SGE27" s="85"/>
      <c r="SGF27" s="85"/>
      <c r="SGG27" s="85"/>
      <c r="SGH27" s="85"/>
      <c r="SGI27" s="85"/>
      <c r="SGJ27" s="85"/>
      <c r="SGK27" s="85"/>
      <c r="SGL27" s="85"/>
      <c r="SGM27" s="85"/>
      <c r="SGN27" s="85"/>
      <c r="SGO27" s="85"/>
      <c r="SGP27" s="85"/>
      <c r="SGQ27" s="85"/>
      <c r="SGR27" s="85"/>
      <c r="SGS27" s="85"/>
      <c r="SGT27" s="85"/>
      <c r="SGU27" s="85"/>
      <c r="SGV27" s="85"/>
      <c r="SGW27" s="85"/>
      <c r="SGX27" s="85"/>
      <c r="SGY27" s="85"/>
      <c r="SGZ27" s="85"/>
      <c r="SHA27" s="85"/>
      <c r="SHB27" s="85"/>
      <c r="SHC27" s="85"/>
      <c r="SHD27" s="85"/>
      <c r="SHE27" s="85"/>
      <c r="SHF27" s="85"/>
      <c r="SHG27" s="85"/>
      <c r="SHH27" s="85"/>
      <c r="SHI27" s="85"/>
      <c r="SHJ27" s="85"/>
      <c r="SHK27" s="85"/>
      <c r="SHL27" s="85"/>
      <c r="SHM27" s="85"/>
      <c r="SHN27" s="85"/>
      <c r="SHO27" s="85"/>
      <c r="SHP27" s="85"/>
      <c r="SHQ27" s="85"/>
      <c r="SHR27" s="85"/>
      <c r="SHS27" s="85"/>
      <c r="SHT27" s="85"/>
      <c r="SHU27" s="85"/>
      <c r="SHV27" s="85"/>
      <c r="SHW27" s="85"/>
      <c r="SHX27" s="85"/>
      <c r="SHY27" s="85"/>
      <c r="SHZ27" s="85"/>
      <c r="SIA27" s="85"/>
      <c r="SIB27" s="85"/>
      <c r="SIC27" s="85"/>
      <c r="SID27" s="85"/>
      <c r="SIE27" s="85"/>
      <c r="SIF27" s="85"/>
      <c r="SIG27" s="85"/>
      <c r="SIH27" s="85"/>
      <c r="SII27" s="85"/>
      <c r="SIJ27" s="85"/>
      <c r="SIK27" s="85"/>
      <c r="SIL27" s="85"/>
      <c r="SIM27" s="85"/>
      <c r="SIN27" s="85"/>
      <c r="SIO27" s="85"/>
      <c r="SIP27" s="85"/>
      <c r="SIQ27" s="85"/>
      <c r="SIR27" s="85"/>
      <c r="SIS27" s="85"/>
      <c r="SIT27" s="85"/>
      <c r="SIU27" s="85"/>
      <c r="SIV27" s="85"/>
      <c r="SIW27" s="85"/>
      <c r="SIX27" s="85"/>
      <c r="SIY27" s="85"/>
      <c r="SIZ27" s="85"/>
      <c r="SJA27" s="85"/>
      <c r="SJB27" s="85"/>
      <c r="SJC27" s="85"/>
      <c r="SJD27" s="85"/>
      <c r="SJE27" s="85"/>
      <c r="SJF27" s="85"/>
      <c r="SJG27" s="85"/>
      <c r="SJH27" s="85"/>
      <c r="SJI27" s="85"/>
      <c r="SJJ27" s="85"/>
      <c r="SJK27" s="85"/>
      <c r="SJL27" s="85"/>
      <c r="SJM27" s="85"/>
      <c r="SJN27" s="85"/>
      <c r="SJO27" s="85"/>
      <c r="SJP27" s="85"/>
      <c r="SJQ27" s="85"/>
      <c r="SJR27" s="85"/>
      <c r="SJS27" s="85"/>
      <c r="SJT27" s="85"/>
      <c r="SJU27" s="85"/>
      <c r="SJV27" s="85"/>
      <c r="SJW27" s="85"/>
      <c r="SJX27" s="85"/>
      <c r="SJY27" s="85"/>
      <c r="SJZ27" s="85"/>
      <c r="SKA27" s="85"/>
      <c r="SKB27" s="85"/>
      <c r="SKC27" s="85"/>
      <c r="SKD27" s="85"/>
      <c r="SKE27" s="85"/>
      <c r="SKF27" s="85"/>
      <c r="SKG27" s="85"/>
      <c r="SKH27" s="85"/>
      <c r="SKI27" s="85"/>
      <c r="SKJ27" s="85"/>
      <c r="SKK27" s="85"/>
      <c r="SKL27" s="85"/>
      <c r="SKM27" s="85"/>
      <c r="SKN27" s="85"/>
      <c r="SKO27" s="85"/>
      <c r="SKP27" s="85"/>
      <c r="SKQ27" s="85"/>
      <c r="SKR27" s="85"/>
      <c r="SKS27" s="85"/>
      <c r="SKT27" s="85"/>
      <c r="SKU27" s="85"/>
      <c r="SKV27" s="85"/>
      <c r="SKW27" s="85"/>
      <c r="SKX27" s="85"/>
      <c r="SKY27" s="85"/>
      <c r="SKZ27" s="85"/>
      <c r="SLA27" s="85"/>
      <c r="SLB27" s="85"/>
      <c r="SLC27" s="85"/>
      <c r="SLD27" s="85"/>
      <c r="SLE27" s="85"/>
      <c r="SLF27" s="85"/>
      <c r="SLG27" s="85"/>
      <c r="SLH27" s="85"/>
      <c r="SLI27" s="85"/>
      <c r="SLJ27" s="85"/>
      <c r="SLK27" s="85"/>
      <c r="SLL27" s="85"/>
      <c r="SLM27" s="85"/>
      <c r="SLN27" s="85"/>
      <c r="SLO27" s="85"/>
      <c r="SLP27" s="85"/>
      <c r="SLQ27" s="85"/>
      <c r="SLR27" s="85"/>
      <c r="SLS27" s="85"/>
      <c r="SLT27" s="85"/>
      <c r="SLU27" s="85"/>
      <c r="SLV27" s="85"/>
      <c r="SLW27" s="85"/>
      <c r="SLX27" s="85"/>
      <c r="SLY27" s="85"/>
      <c r="SLZ27" s="85"/>
      <c r="SMA27" s="85"/>
      <c r="SMB27" s="85"/>
      <c r="SMC27" s="85"/>
      <c r="SMD27" s="85"/>
      <c r="SME27" s="85"/>
      <c r="SMF27" s="85"/>
      <c r="SMG27" s="85"/>
      <c r="SMH27" s="85"/>
      <c r="SMI27" s="85"/>
      <c r="SMJ27" s="85"/>
      <c r="SMK27" s="85"/>
      <c r="SML27" s="85"/>
      <c r="SMM27" s="85"/>
      <c r="SMN27" s="85"/>
      <c r="SMO27" s="85"/>
      <c r="SMP27" s="85"/>
      <c r="SMQ27" s="85"/>
      <c r="SMR27" s="85"/>
      <c r="SMS27" s="85"/>
      <c r="SMT27" s="85"/>
      <c r="SMU27" s="85"/>
      <c r="SMV27" s="85"/>
      <c r="SMW27" s="85"/>
      <c r="SMX27" s="85"/>
      <c r="SMY27" s="85"/>
      <c r="SMZ27" s="85"/>
      <c r="SNA27" s="85"/>
      <c r="SNB27" s="85"/>
      <c r="SNC27" s="85"/>
      <c r="SND27" s="85"/>
      <c r="SNE27" s="85"/>
      <c r="SNF27" s="85"/>
      <c r="SNG27" s="85"/>
      <c r="SNH27" s="85"/>
      <c r="SNI27" s="85"/>
      <c r="SNJ27" s="85"/>
      <c r="SNK27" s="85"/>
      <c r="SNL27" s="85"/>
      <c r="SNM27" s="85"/>
      <c r="SNN27" s="85"/>
      <c r="SNO27" s="85"/>
      <c r="SNP27" s="85"/>
      <c r="SNQ27" s="85"/>
      <c r="SNR27" s="85"/>
      <c r="SNS27" s="85"/>
      <c r="SNT27" s="85"/>
      <c r="SNU27" s="85"/>
      <c r="SNV27" s="85"/>
      <c r="SNW27" s="85"/>
      <c r="SNX27" s="85"/>
      <c r="SNY27" s="85"/>
      <c r="SNZ27" s="85"/>
      <c r="SOA27" s="85"/>
      <c r="SOB27" s="85"/>
      <c r="SOC27" s="85"/>
      <c r="SOD27" s="85"/>
      <c r="SOE27" s="85"/>
      <c r="SOF27" s="85"/>
      <c r="SOG27" s="85"/>
      <c r="SOH27" s="85"/>
      <c r="SOI27" s="85"/>
      <c r="SOJ27" s="85"/>
      <c r="SOK27" s="85"/>
      <c r="SOL27" s="85"/>
      <c r="SOM27" s="85"/>
      <c r="SON27" s="85"/>
      <c r="SOO27" s="85"/>
      <c r="SOP27" s="85"/>
      <c r="SOQ27" s="85"/>
      <c r="SOR27" s="85"/>
      <c r="SOS27" s="85"/>
      <c r="SOT27" s="85"/>
      <c r="SOU27" s="85"/>
      <c r="SOV27" s="85"/>
      <c r="SOW27" s="85"/>
      <c r="SOX27" s="85"/>
      <c r="SOY27" s="85"/>
      <c r="SOZ27" s="85"/>
      <c r="SPA27" s="85"/>
      <c r="SPB27" s="85"/>
      <c r="SPC27" s="85"/>
      <c r="SPD27" s="85"/>
      <c r="SPE27" s="85"/>
      <c r="SPF27" s="85"/>
      <c r="SPG27" s="85"/>
      <c r="SPH27" s="85"/>
      <c r="SPI27" s="85"/>
      <c r="SPJ27" s="85"/>
      <c r="SPK27" s="85"/>
      <c r="SPL27" s="85"/>
      <c r="SPM27" s="85"/>
      <c r="SPN27" s="85"/>
      <c r="SPO27" s="85"/>
      <c r="SPP27" s="85"/>
      <c r="SPQ27" s="85"/>
      <c r="SPR27" s="85"/>
      <c r="SPS27" s="85"/>
      <c r="SPT27" s="85"/>
      <c r="SPU27" s="85"/>
      <c r="SPV27" s="85"/>
      <c r="SPW27" s="85"/>
      <c r="SPX27" s="85"/>
      <c r="SPY27" s="85"/>
      <c r="SPZ27" s="85"/>
      <c r="SQA27" s="85"/>
      <c r="SQB27" s="85"/>
      <c r="SQC27" s="85"/>
      <c r="SQD27" s="85"/>
      <c r="SQE27" s="85"/>
      <c r="SQF27" s="85"/>
      <c r="SQG27" s="85"/>
      <c r="SQH27" s="85"/>
      <c r="SQI27" s="85"/>
      <c r="SQJ27" s="85"/>
      <c r="SQK27" s="85"/>
      <c r="SQL27" s="85"/>
      <c r="SQM27" s="85"/>
      <c r="SQN27" s="85"/>
      <c r="SQO27" s="85"/>
      <c r="SQP27" s="85"/>
      <c r="SQQ27" s="85"/>
      <c r="SQR27" s="85"/>
      <c r="SQS27" s="85"/>
      <c r="SQT27" s="85"/>
      <c r="SQU27" s="85"/>
      <c r="SQV27" s="85"/>
      <c r="SQW27" s="85"/>
      <c r="SQX27" s="85"/>
      <c r="SQY27" s="85"/>
      <c r="SQZ27" s="85"/>
      <c r="SRA27" s="85"/>
      <c r="SRB27" s="85"/>
      <c r="SRC27" s="85"/>
      <c r="SRD27" s="85"/>
      <c r="SRE27" s="85"/>
      <c r="SRF27" s="85"/>
      <c r="SRG27" s="85"/>
      <c r="SRH27" s="85"/>
      <c r="SRI27" s="85"/>
      <c r="SRJ27" s="85"/>
      <c r="SRK27" s="85"/>
      <c r="SRL27" s="85"/>
      <c r="SRM27" s="85"/>
      <c r="SRN27" s="85"/>
      <c r="SRO27" s="85"/>
      <c r="SRP27" s="85"/>
      <c r="SRQ27" s="85"/>
      <c r="SRR27" s="85"/>
      <c r="SRS27" s="85"/>
      <c r="SRT27" s="85"/>
      <c r="SRU27" s="85"/>
      <c r="SRV27" s="85"/>
      <c r="SRW27" s="85"/>
      <c r="SRX27" s="85"/>
      <c r="SRY27" s="85"/>
      <c r="SRZ27" s="85"/>
      <c r="SSA27" s="85"/>
      <c r="SSB27" s="85"/>
      <c r="SSC27" s="85"/>
      <c r="SSD27" s="85"/>
      <c r="SSE27" s="85"/>
      <c r="SSF27" s="85"/>
      <c r="SSG27" s="85"/>
      <c r="SSH27" s="85"/>
      <c r="SSI27" s="85"/>
      <c r="SSJ27" s="85"/>
      <c r="SSK27" s="85"/>
      <c r="SSL27" s="85"/>
      <c r="SSM27" s="85"/>
      <c r="SSN27" s="85"/>
      <c r="SSO27" s="85"/>
      <c r="SSP27" s="85"/>
      <c r="SSQ27" s="85"/>
      <c r="SSR27" s="85"/>
      <c r="SSS27" s="85"/>
      <c r="SST27" s="85"/>
      <c r="SSU27" s="85"/>
      <c r="SSV27" s="85"/>
      <c r="SSW27" s="85"/>
      <c r="SSX27" s="85"/>
      <c r="SSY27" s="85"/>
      <c r="SSZ27" s="85"/>
      <c r="STA27" s="85"/>
      <c r="STB27" s="85"/>
      <c r="STC27" s="85"/>
      <c r="STD27" s="85"/>
      <c r="STE27" s="85"/>
      <c r="STF27" s="85"/>
      <c r="STG27" s="85"/>
      <c r="STH27" s="85"/>
      <c r="STI27" s="85"/>
      <c r="STJ27" s="85"/>
      <c r="STK27" s="85"/>
      <c r="STL27" s="85"/>
      <c r="STM27" s="85"/>
      <c r="STN27" s="85"/>
      <c r="STO27" s="85"/>
      <c r="STP27" s="85"/>
      <c r="STQ27" s="85"/>
      <c r="STR27" s="85"/>
      <c r="STS27" s="85"/>
      <c r="STT27" s="85"/>
      <c r="STU27" s="85"/>
      <c r="STV27" s="85"/>
      <c r="STW27" s="85"/>
      <c r="STX27" s="85"/>
      <c r="STY27" s="85"/>
      <c r="STZ27" s="85"/>
      <c r="SUA27" s="85"/>
      <c r="SUB27" s="85"/>
      <c r="SUC27" s="85"/>
      <c r="SUD27" s="85"/>
      <c r="SUE27" s="85"/>
      <c r="SUF27" s="85"/>
      <c r="SUG27" s="85"/>
      <c r="SUH27" s="85"/>
      <c r="SUI27" s="85"/>
      <c r="SUJ27" s="85"/>
      <c r="SUK27" s="85"/>
      <c r="SUL27" s="85"/>
      <c r="SUM27" s="85"/>
      <c r="SUN27" s="85"/>
      <c r="SUO27" s="85"/>
      <c r="SUP27" s="85"/>
      <c r="SUQ27" s="85"/>
      <c r="SUR27" s="85"/>
      <c r="SUS27" s="85"/>
      <c r="SUT27" s="85"/>
      <c r="SUU27" s="85"/>
      <c r="SUV27" s="85"/>
      <c r="SUW27" s="85"/>
      <c r="SUX27" s="85"/>
      <c r="SUY27" s="85"/>
      <c r="SUZ27" s="85"/>
      <c r="SVA27" s="85"/>
      <c r="SVB27" s="85"/>
      <c r="SVC27" s="85"/>
      <c r="SVD27" s="85"/>
      <c r="SVE27" s="85"/>
      <c r="SVF27" s="85"/>
      <c r="SVG27" s="85"/>
      <c r="SVH27" s="85"/>
      <c r="SVI27" s="85"/>
      <c r="SVJ27" s="85"/>
      <c r="SVK27" s="85"/>
      <c r="SVL27" s="85"/>
      <c r="SVM27" s="85"/>
      <c r="SVN27" s="85"/>
      <c r="SVO27" s="85"/>
      <c r="SVP27" s="85"/>
      <c r="SVQ27" s="85"/>
      <c r="SVR27" s="85"/>
      <c r="SVS27" s="85"/>
      <c r="SVT27" s="85"/>
      <c r="SVU27" s="85"/>
      <c r="SVV27" s="85"/>
      <c r="SVW27" s="85"/>
      <c r="SVX27" s="85"/>
      <c r="SVY27" s="85"/>
      <c r="SVZ27" s="85"/>
      <c r="SWA27" s="85"/>
      <c r="SWB27" s="85"/>
      <c r="SWC27" s="85"/>
      <c r="SWD27" s="85"/>
      <c r="SWE27" s="85"/>
      <c r="SWF27" s="85"/>
      <c r="SWG27" s="85"/>
      <c r="SWH27" s="85"/>
      <c r="SWI27" s="85"/>
      <c r="SWJ27" s="85"/>
      <c r="SWK27" s="85"/>
      <c r="SWL27" s="85"/>
      <c r="SWM27" s="85"/>
      <c r="SWN27" s="85"/>
      <c r="SWO27" s="85"/>
      <c r="SWP27" s="85"/>
      <c r="SWQ27" s="85"/>
      <c r="SWR27" s="85"/>
      <c r="SWS27" s="85"/>
      <c r="SWT27" s="85"/>
      <c r="SWU27" s="85"/>
      <c r="SWV27" s="85"/>
      <c r="SWW27" s="85"/>
      <c r="SWX27" s="85"/>
      <c r="SWY27" s="85"/>
      <c r="SWZ27" s="85"/>
      <c r="SXA27" s="85"/>
      <c r="SXB27" s="85"/>
      <c r="SXC27" s="85"/>
      <c r="SXD27" s="85"/>
      <c r="SXE27" s="85"/>
      <c r="SXF27" s="85"/>
      <c r="SXG27" s="85"/>
      <c r="SXH27" s="85"/>
      <c r="SXI27" s="85"/>
      <c r="SXJ27" s="85"/>
      <c r="SXK27" s="85"/>
      <c r="SXL27" s="85"/>
      <c r="SXM27" s="85"/>
      <c r="SXN27" s="85"/>
      <c r="SXO27" s="85"/>
      <c r="SXP27" s="85"/>
      <c r="SXQ27" s="85"/>
      <c r="SXR27" s="85"/>
      <c r="SXS27" s="85"/>
      <c r="SXT27" s="85"/>
      <c r="SXU27" s="85"/>
      <c r="SXV27" s="85"/>
      <c r="SXW27" s="85"/>
      <c r="SXX27" s="85"/>
      <c r="SXY27" s="85"/>
      <c r="SXZ27" s="85"/>
      <c r="SYA27" s="85"/>
      <c r="SYB27" s="85"/>
      <c r="SYC27" s="85"/>
      <c r="SYD27" s="85"/>
      <c r="SYE27" s="85"/>
      <c r="SYF27" s="85"/>
      <c r="SYG27" s="85"/>
      <c r="SYH27" s="85"/>
      <c r="SYI27" s="85"/>
      <c r="SYJ27" s="85"/>
      <c r="SYK27" s="85"/>
      <c r="SYL27" s="85"/>
      <c r="SYM27" s="85"/>
      <c r="SYN27" s="85"/>
      <c r="SYO27" s="85"/>
      <c r="SYP27" s="85"/>
      <c r="SYQ27" s="85"/>
      <c r="SYR27" s="85"/>
      <c r="SYS27" s="85"/>
      <c r="SYT27" s="85"/>
      <c r="SYU27" s="85"/>
      <c r="SYV27" s="85"/>
      <c r="SYW27" s="85"/>
      <c r="SYX27" s="85"/>
      <c r="SYY27" s="85"/>
      <c r="SYZ27" s="85"/>
      <c r="SZA27" s="85"/>
      <c r="SZB27" s="85"/>
      <c r="SZC27" s="85"/>
      <c r="SZD27" s="85"/>
      <c r="SZE27" s="85"/>
      <c r="SZF27" s="85"/>
      <c r="SZG27" s="85"/>
      <c r="SZH27" s="85"/>
      <c r="SZI27" s="85"/>
      <c r="SZJ27" s="85"/>
      <c r="SZK27" s="85"/>
      <c r="SZL27" s="85"/>
      <c r="SZM27" s="85"/>
      <c r="SZN27" s="85"/>
      <c r="SZO27" s="85"/>
      <c r="SZP27" s="85"/>
      <c r="SZQ27" s="85"/>
      <c r="SZR27" s="85"/>
      <c r="SZS27" s="85"/>
      <c r="SZT27" s="85"/>
      <c r="SZU27" s="85"/>
      <c r="SZV27" s="85"/>
      <c r="SZW27" s="85"/>
      <c r="SZX27" s="85"/>
      <c r="SZY27" s="85"/>
      <c r="SZZ27" s="85"/>
      <c r="TAA27" s="85"/>
      <c r="TAB27" s="85"/>
      <c r="TAC27" s="85"/>
      <c r="TAD27" s="85"/>
      <c r="TAE27" s="85"/>
      <c r="TAF27" s="85"/>
      <c r="TAG27" s="85"/>
      <c r="TAH27" s="85"/>
      <c r="TAI27" s="85"/>
      <c r="TAJ27" s="85"/>
      <c r="TAK27" s="85"/>
      <c r="TAL27" s="85"/>
      <c r="TAM27" s="85"/>
      <c r="TAN27" s="85"/>
      <c r="TAO27" s="85"/>
      <c r="TAP27" s="85"/>
      <c r="TAQ27" s="85"/>
      <c r="TAR27" s="85"/>
      <c r="TAS27" s="85"/>
      <c r="TAT27" s="85"/>
      <c r="TAU27" s="85"/>
      <c r="TAV27" s="85"/>
      <c r="TAW27" s="85"/>
      <c r="TAX27" s="85"/>
      <c r="TAY27" s="85"/>
      <c r="TAZ27" s="85"/>
      <c r="TBA27" s="85"/>
      <c r="TBB27" s="85"/>
      <c r="TBC27" s="85"/>
      <c r="TBD27" s="85"/>
      <c r="TBE27" s="85"/>
      <c r="TBF27" s="85"/>
      <c r="TBG27" s="85"/>
      <c r="TBH27" s="85"/>
      <c r="TBI27" s="85"/>
      <c r="TBJ27" s="85"/>
      <c r="TBK27" s="85"/>
      <c r="TBL27" s="85"/>
      <c r="TBM27" s="85"/>
      <c r="TBN27" s="85"/>
      <c r="TBO27" s="85"/>
      <c r="TBP27" s="85"/>
      <c r="TBQ27" s="85"/>
      <c r="TBR27" s="85"/>
      <c r="TBS27" s="85"/>
      <c r="TBT27" s="85"/>
      <c r="TBU27" s="85"/>
      <c r="TBV27" s="85"/>
      <c r="TBW27" s="85"/>
      <c r="TBX27" s="85"/>
      <c r="TBY27" s="85"/>
      <c r="TBZ27" s="85"/>
      <c r="TCA27" s="85"/>
      <c r="TCB27" s="85"/>
      <c r="TCC27" s="85"/>
      <c r="TCD27" s="85"/>
      <c r="TCE27" s="85"/>
      <c r="TCF27" s="85"/>
      <c r="TCG27" s="85"/>
      <c r="TCH27" s="85"/>
      <c r="TCI27" s="85"/>
      <c r="TCJ27" s="85"/>
      <c r="TCK27" s="85"/>
      <c r="TCL27" s="85"/>
      <c r="TCM27" s="85"/>
      <c r="TCN27" s="85"/>
      <c r="TCO27" s="85"/>
      <c r="TCP27" s="85"/>
      <c r="TCQ27" s="85"/>
      <c r="TCR27" s="85"/>
      <c r="TCS27" s="85"/>
      <c r="TCT27" s="85"/>
      <c r="TCU27" s="85"/>
      <c r="TCV27" s="85"/>
      <c r="TCW27" s="85"/>
      <c r="TCX27" s="85"/>
      <c r="TCY27" s="85"/>
      <c r="TCZ27" s="85"/>
      <c r="TDA27" s="85"/>
      <c r="TDB27" s="85"/>
      <c r="TDC27" s="85"/>
      <c r="TDD27" s="85"/>
      <c r="TDE27" s="85"/>
      <c r="TDF27" s="85"/>
      <c r="TDG27" s="85"/>
      <c r="TDH27" s="85"/>
      <c r="TDI27" s="85"/>
      <c r="TDJ27" s="85"/>
      <c r="TDK27" s="85"/>
      <c r="TDL27" s="85"/>
      <c r="TDM27" s="85"/>
      <c r="TDN27" s="85"/>
      <c r="TDO27" s="85"/>
      <c r="TDP27" s="85"/>
      <c r="TDQ27" s="85"/>
      <c r="TDR27" s="85"/>
      <c r="TDS27" s="85"/>
      <c r="TDT27" s="85"/>
      <c r="TDU27" s="85"/>
      <c r="TDV27" s="85"/>
      <c r="TDW27" s="85"/>
      <c r="TDX27" s="85"/>
      <c r="TDY27" s="85"/>
      <c r="TDZ27" s="85"/>
      <c r="TEA27" s="85"/>
      <c r="TEB27" s="85"/>
      <c r="TEC27" s="85"/>
      <c r="TED27" s="85"/>
      <c r="TEE27" s="85"/>
      <c r="TEF27" s="85"/>
      <c r="TEG27" s="85"/>
      <c r="TEH27" s="85"/>
      <c r="TEI27" s="85"/>
      <c r="TEJ27" s="85"/>
      <c r="TEK27" s="85"/>
      <c r="TEL27" s="85"/>
      <c r="TEM27" s="85"/>
      <c r="TEN27" s="85"/>
      <c r="TEO27" s="85"/>
      <c r="TEP27" s="85"/>
      <c r="TEQ27" s="85"/>
      <c r="TER27" s="85"/>
      <c r="TES27" s="85"/>
      <c r="TET27" s="85"/>
      <c r="TEU27" s="85"/>
      <c r="TEV27" s="85"/>
      <c r="TEW27" s="85"/>
      <c r="TEX27" s="85"/>
      <c r="TEY27" s="85"/>
      <c r="TEZ27" s="85"/>
      <c r="TFA27" s="85"/>
      <c r="TFB27" s="85"/>
      <c r="TFC27" s="85"/>
      <c r="TFD27" s="85"/>
      <c r="TFE27" s="85"/>
      <c r="TFF27" s="85"/>
      <c r="TFG27" s="85"/>
      <c r="TFH27" s="85"/>
      <c r="TFI27" s="85"/>
      <c r="TFJ27" s="85"/>
      <c r="TFK27" s="85"/>
      <c r="TFL27" s="85"/>
      <c r="TFM27" s="85"/>
      <c r="TFN27" s="85"/>
      <c r="TFO27" s="85"/>
      <c r="TFP27" s="85"/>
      <c r="TFQ27" s="85"/>
      <c r="TFR27" s="85"/>
      <c r="TFS27" s="85"/>
      <c r="TFT27" s="85"/>
      <c r="TFU27" s="85"/>
      <c r="TFV27" s="85"/>
      <c r="TFW27" s="85"/>
      <c r="TFX27" s="85"/>
      <c r="TFY27" s="85"/>
      <c r="TFZ27" s="85"/>
      <c r="TGA27" s="85"/>
      <c r="TGB27" s="85"/>
      <c r="TGC27" s="85"/>
      <c r="TGD27" s="85"/>
      <c r="TGE27" s="85"/>
      <c r="TGF27" s="85"/>
      <c r="TGG27" s="85"/>
      <c r="TGH27" s="85"/>
      <c r="TGI27" s="85"/>
      <c r="TGJ27" s="85"/>
      <c r="TGK27" s="85"/>
      <c r="TGL27" s="85"/>
      <c r="TGM27" s="85"/>
      <c r="TGN27" s="85"/>
      <c r="TGO27" s="85"/>
      <c r="TGP27" s="85"/>
      <c r="TGQ27" s="85"/>
      <c r="TGR27" s="85"/>
      <c r="TGS27" s="85"/>
      <c r="TGT27" s="85"/>
      <c r="TGU27" s="85"/>
      <c r="TGV27" s="85"/>
      <c r="TGW27" s="85"/>
      <c r="TGX27" s="85"/>
      <c r="TGY27" s="85"/>
      <c r="TGZ27" s="85"/>
      <c r="THA27" s="85"/>
      <c r="THB27" s="85"/>
      <c r="THC27" s="85"/>
      <c r="THD27" s="85"/>
      <c r="THE27" s="85"/>
      <c r="THF27" s="85"/>
      <c r="THG27" s="85"/>
      <c r="THH27" s="85"/>
      <c r="THI27" s="85"/>
      <c r="THJ27" s="85"/>
      <c r="THK27" s="85"/>
      <c r="THL27" s="85"/>
      <c r="THM27" s="85"/>
      <c r="THN27" s="85"/>
      <c r="THO27" s="85"/>
      <c r="THP27" s="85"/>
      <c r="THQ27" s="85"/>
      <c r="THR27" s="85"/>
      <c r="THS27" s="85"/>
      <c r="THT27" s="85"/>
      <c r="THU27" s="85"/>
      <c r="THV27" s="85"/>
      <c r="THW27" s="85"/>
      <c r="THX27" s="85"/>
      <c r="THY27" s="85"/>
      <c r="THZ27" s="85"/>
      <c r="TIA27" s="85"/>
      <c r="TIB27" s="85"/>
      <c r="TIC27" s="85"/>
      <c r="TID27" s="85"/>
      <c r="TIE27" s="85"/>
      <c r="TIF27" s="85"/>
      <c r="TIG27" s="85"/>
      <c r="TIH27" s="85"/>
      <c r="TII27" s="85"/>
      <c r="TIJ27" s="85"/>
      <c r="TIK27" s="85"/>
      <c r="TIL27" s="85"/>
      <c r="TIM27" s="85"/>
      <c r="TIN27" s="85"/>
      <c r="TIO27" s="85"/>
      <c r="TIP27" s="85"/>
      <c r="TIQ27" s="85"/>
      <c r="TIR27" s="85"/>
      <c r="TIS27" s="85"/>
      <c r="TIT27" s="85"/>
      <c r="TIU27" s="85"/>
      <c r="TIV27" s="85"/>
      <c r="TIW27" s="85"/>
      <c r="TIX27" s="85"/>
      <c r="TIY27" s="85"/>
      <c r="TIZ27" s="85"/>
      <c r="TJA27" s="85"/>
      <c r="TJB27" s="85"/>
      <c r="TJC27" s="85"/>
      <c r="TJD27" s="85"/>
      <c r="TJE27" s="85"/>
      <c r="TJF27" s="85"/>
      <c r="TJG27" s="85"/>
      <c r="TJH27" s="85"/>
      <c r="TJI27" s="85"/>
      <c r="TJJ27" s="85"/>
      <c r="TJK27" s="85"/>
      <c r="TJL27" s="85"/>
      <c r="TJM27" s="85"/>
      <c r="TJN27" s="85"/>
      <c r="TJO27" s="85"/>
      <c r="TJP27" s="85"/>
      <c r="TJQ27" s="85"/>
      <c r="TJR27" s="85"/>
      <c r="TJS27" s="85"/>
      <c r="TJT27" s="85"/>
      <c r="TJU27" s="85"/>
      <c r="TJV27" s="85"/>
      <c r="TJW27" s="85"/>
      <c r="TJX27" s="85"/>
      <c r="TJY27" s="85"/>
      <c r="TJZ27" s="85"/>
      <c r="TKA27" s="85"/>
      <c r="TKB27" s="85"/>
      <c r="TKC27" s="85"/>
      <c r="TKD27" s="85"/>
      <c r="TKE27" s="85"/>
      <c r="TKF27" s="85"/>
      <c r="TKG27" s="85"/>
      <c r="TKH27" s="85"/>
      <c r="TKI27" s="85"/>
      <c r="TKJ27" s="85"/>
      <c r="TKK27" s="85"/>
      <c r="TKL27" s="85"/>
      <c r="TKM27" s="85"/>
      <c r="TKN27" s="85"/>
      <c r="TKO27" s="85"/>
      <c r="TKP27" s="85"/>
      <c r="TKQ27" s="85"/>
      <c r="TKR27" s="85"/>
      <c r="TKS27" s="85"/>
      <c r="TKT27" s="85"/>
      <c r="TKU27" s="85"/>
      <c r="TKV27" s="85"/>
      <c r="TKW27" s="85"/>
      <c r="TKX27" s="85"/>
      <c r="TKY27" s="85"/>
      <c r="TKZ27" s="85"/>
      <c r="TLA27" s="85"/>
      <c r="TLB27" s="85"/>
      <c r="TLC27" s="85"/>
      <c r="TLD27" s="85"/>
      <c r="TLE27" s="85"/>
      <c r="TLF27" s="85"/>
      <c r="TLG27" s="85"/>
      <c r="TLH27" s="85"/>
      <c r="TLI27" s="85"/>
      <c r="TLJ27" s="85"/>
      <c r="TLK27" s="85"/>
      <c r="TLL27" s="85"/>
      <c r="TLM27" s="85"/>
      <c r="TLN27" s="85"/>
      <c r="TLO27" s="85"/>
      <c r="TLP27" s="85"/>
      <c r="TLQ27" s="85"/>
      <c r="TLR27" s="85"/>
      <c r="TLS27" s="85"/>
      <c r="TLT27" s="85"/>
      <c r="TLU27" s="85"/>
      <c r="TLV27" s="85"/>
      <c r="TLW27" s="85"/>
      <c r="TLX27" s="85"/>
      <c r="TLY27" s="85"/>
      <c r="TLZ27" s="85"/>
      <c r="TMA27" s="85"/>
      <c r="TMB27" s="85"/>
      <c r="TMC27" s="85"/>
      <c r="TMD27" s="85"/>
      <c r="TME27" s="85"/>
      <c r="TMF27" s="85"/>
      <c r="TMG27" s="85"/>
      <c r="TMH27" s="85"/>
      <c r="TMI27" s="85"/>
      <c r="TMJ27" s="85"/>
      <c r="TMK27" s="85"/>
      <c r="TML27" s="85"/>
      <c r="TMM27" s="85"/>
      <c r="TMN27" s="85"/>
      <c r="TMO27" s="85"/>
      <c r="TMP27" s="85"/>
      <c r="TMQ27" s="85"/>
      <c r="TMR27" s="85"/>
      <c r="TMS27" s="85"/>
      <c r="TMT27" s="85"/>
      <c r="TMU27" s="85"/>
      <c r="TMV27" s="85"/>
      <c r="TMW27" s="85"/>
      <c r="TMX27" s="85"/>
      <c r="TMY27" s="85"/>
      <c r="TMZ27" s="85"/>
      <c r="TNA27" s="85"/>
      <c r="TNB27" s="85"/>
      <c r="TNC27" s="85"/>
      <c r="TND27" s="85"/>
      <c r="TNE27" s="85"/>
      <c r="TNF27" s="85"/>
      <c r="TNG27" s="85"/>
      <c r="TNH27" s="85"/>
      <c r="TNI27" s="85"/>
      <c r="TNJ27" s="85"/>
      <c r="TNK27" s="85"/>
      <c r="TNL27" s="85"/>
      <c r="TNM27" s="85"/>
      <c r="TNN27" s="85"/>
      <c r="TNO27" s="85"/>
      <c r="TNP27" s="85"/>
      <c r="TNQ27" s="85"/>
      <c r="TNR27" s="85"/>
      <c r="TNS27" s="85"/>
      <c r="TNT27" s="85"/>
      <c r="TNU27" s="85"/>
      <c r="TNV27" s="85"/>
      <c r="TNW27" s="85"/>
      <c r="TNX27" s="85"/>
      <c r="TNY27" s="85"/>
      <c r="TNZ27" s="85"/>
      <c r="TOA27" s="85"/>
      <c r="TOB27" s="85"/>
      <c r="TOC27" s="85"/>
      <c r="TOD27" s="85"/>
      <c r="TOE27" s="85"/>
      <c r="TOF27" s="85"/>
      <c r="TOG27" s="85"/>
      <c r="TOH27" s="85"/>
      <c r="TOI27" s="85"/>
      <c r="TOJ27" s="85"/>
      <c r="TOK27" s="85"/>
      <c r="TOL27" s="85"/>
      <c r="TOM27" s="85"/>
      <c r="TON27" s="85"/>
      <c r="TOO27" s="85"/>
      <c r="TOP27" s="85"/>
      <c r="TOQ27" s="85"/>
      <c r="TOR27" s="85"/>
      <c r="TOS27" s="85"/>
      <c r="TOT27" s="85"/>
      <c r="TOU27" s="85"/>
      <c r="TOV27" s="85"/>
      <c r="TOW27" s="85"/>
      <c r="TOX27" s="85"/>
      <c r="TOY27" s="85"/>
      <c r="TOZ27" s="85"/>
      <c r="TPA27" s="85"/>
      <c r="TPB27" s="85"/>
      <c r="TPC27" s="85"/>
      <c r="TPD27" s="85"/>
      <c r="TPE27" s="85"/>
      <c r="TPF27" s="85"/>
      <c r="TPG27" s="85"/>
      <c r="TPH27" s="85"/>
      <c r="TPI27" s="85"/>
      <c r="TPJ27" s="85"/>
      <c r="TPK27" s="85"/>
      <c r="TPL27" s="85"/>
      <c r="TPM27" s="85"/>
      <c r="TPN27" s="85"/>
      <c r="TPO27" s="85"/>
      <c r="TPP27" s="85"/>
      <c r="TPQ27" s="85"/>
      <c r="TPR27" s="85"/>
      <c r="TPS27" s="85"/>
      <c r="TPT27" s="85"/>
      <c r="TPU27" s="85"/>
      <c r="TPV27" s="85"/>
      <c r="TPW27" s="85"/>
      <c r="TPX27" s="85"/>
      <c r="TPY27" s="85"/>
      <c r="TPZ27" s="85"/>
      <c r="TQA27" s="85"/>
      <c r="TQB27" s="85"/>
      <c r="TQC27" s="85"/>
      <c r="TQD27" s="85"/>
      <c r="TQE27" s="85"/>
      <c r="TQF27" s="85"/>
      <c r="TQG27" s="85"/>
      <c r="TQH27" s="85"/>
      <c r="TQI27" s="85"/>
      <c r="TQJ27" s="85"/>
      <c r="TQK27" s="85"/>
      <c r="TQL27" s="85"/>
      <c r="TQM27" s="85"/>
      <c r="TQN27" s="85"/>
      <c r="TQO27" s="85"/>
      <c r="TQP27" s="85"/>
      <c r="TQQ27" s="85"/>
      <c r="TQR27" s="85"/>
      <c r="TQS27" s="85"/>
      <c r="TQT27" s="85"/>
      <c r="TQU27" s="85"/>
      <c r="TQV27" s="85"/>
      <c r="TQW27" s="85"/>
      <c r="TQX27" s="85"/>
      <c r="TQY27" s="85"/>
      <c r="TQZ27" s="85"/>
      <c r="TRA27" s="85"/>
      <c r="TRB27" s="85"/>
      <c r="TRC27" s="85"/>
      <c r="TRD27" s="85"/>
      <c r="TRE27" s="85"/>
      <c r="TRF27" s="85"/>
      <c r="TRG27" s="85"/>
      <c r="TRH27" s="85"/>
      <c r="TRI27" s="85"/>
      <c r="TRJ27" s="85"/>
      <c r="TRK27" s="85"/>
      <c r="TRL27" s="85"/>
      <c r="TRM27" s="85"/>
      <c r="TRN27" s="85"/>
      <c r="TRO27" s="85"/>
      <c r="TRP27" s="85"/>
      <c r="TRQ27" s="85"/>
      <c r="TRR27" s="85"/>
      <c r="TRS27" s="85"/>
      <c r="TRT27" s="85"/>
      <c r="TRU27" s="85"/>
      <c r="TRV27" s="85"/>
      <c r="TRW27" s="85"/>
      <c r="TRX27" s="85"/>
      <c r="TRY27" s="85"/>
      <c r="TRZ27" s="85"/>
      <c r="TSA27" s="85"/>
      <c r="TSB27" s="85"/>
      <c r="TSC27" s="85"/>
      <c r="TSD27" s="85"/>
      <c r="TSE27" s="85"/>
      <c r="TSF27" s="85"/>
      <c r="TSG27" s="85"/>
      <c r="TSH27" s="85"/>
      <c r="TSI27" s="85"/>
      <c r="TSJ27" s="85"/>
      <c r="TSK27" s="85"/>
      <c r="TSL27" s="85"/>
      <c r="TSM27" s="85"/>
      <c r="TSN27" s="85"/>
      <c r="TSO27" s="85"/>
      <c r="TSP27" s="85"/>
      <c r="TSQ27" s="85"/>
      <c r="TSR27" s="85"/>
      <c r="TSS27" s="85"/>
      <c r="TST27" s="85"/>
      <c r="TSU27" s="85"/>
      <c r="TSV27" s="85"/>
      <c r="TSW27" s="85"/>
      <c r="TSX27" s="85"/>
      <c r="TSY27" s="85"/>
      <c r="TSZ27" s="85"/>
      <c r="TTA27" s="85"/>
      <c r="TTB27" s="85"/>
      <c r="TTC27" s="85"/>
      <c r="TTD27" s="85"/>
      <c r="TTE27" s="85"/>
      <c r="TTF27" s="85"/>
      <c r="TTG27" s="85"/>
      <c r="TTH27" s="85"/>
      <c r="TTI27" s="85"/>
      <c r="TTJ27" s="85"/>
      <c r="TTK27" s="85"/>
      <c r="TTL27" s="85"/>
      <c r="TTM27" s="85"/>
      <c r="TTN27" s="85"/>
      <c r="TTO27" s="85"/>
      <c r="TTP27" s="85"/>
      <c r="TTQ27" s="85"/>
      <c r="TTR27" s="85"/>
      <c r="TTS27" s="85"/>
      <c r="TTT27" s="85"/>
      <c r="TTU27" s="85"/>
      <c r="TTV27" s="85"/>
      <c r="TTW27" s="85"/>
      <c r="TTX27" s="85"/>
      <c r="TTY27" s="85"/>
      <c r="TTZ27" s="85"/>
      <c r="TUA27" s="85"/>
      <c r="TUB27" s="85"/>
      <c r="TUC27" s="85"/>
      <c r="TUD27" s="85"/>
      <c r="TUE27" s="85"/>
      <c r="TUF27" s="85"/>
      <c r="TUG27" s="85"/>
      <c r="TUH27" s="85"/>
      <c r="TUI27" s="85"/>
      <c r="TUJ27" s="85"/>
      <c r="TUK27" s="85"/>
      <c r="TUL27" s="85"/>
      <c r="TUM27" s="85"/>
      <c r="TUN27" s="85"/>
      <c r="TUO27" s="85"/>
      <c r="TUP27" s="85"/>
      <c r="TUQ27" s="85"/>
      <c r="TUR27" s="85"/>
      <c r="TUS27" s="85"/>
      <c r="TUT27" s="85"/>
      <c r="TUU27" s="85"/>
      <c r="TUV27" s="85"/>
      <c r="TUW27" s="85"/>
      <c r="TUX27" s="85"/>
      <c r="TUY27" s="85"/>
      <c r="TUZ27" s="85"/>
      <c r="TVA27" s="85"/>
      <c r="TVB27" s="85"/>
      <c r="TVC27" s="85"/>
      <c r="TVD27" s="85"/>
      <c r="TVE27" s="85"/>
      <c r="TVF27" s="85"/>
      <c r="TVG27" s="85"/>
      <c r="TVH27" s="85"/>
      <c r="TVI27" s="85"/>
      <c r="TVJ27" s="85"/>
      <c r="TVK27" s="85"/>
      <c r="TVL27" s="85"/>
      <c r="TVM27" s="85"/>
      <c r="TVN27" s="85"/>
      <c r="TVO27" s="85"/>
      <c r="TVP27" s="85"/>
      <c r="TVQ27" s="85"/>
      <c r="TVR27" s="85"/>
      <c r="TVS27" s="85"/>
      <c r="TVT27" s="85"/>
      <c r="TVU27" s="85"/>
      <c r="TVV27" s="85"/>
      <c r="TVW27" s="85"/>
      <c r="TVX27" s="85"/>
      <c r="TVY27" s="85"/>
      <c r="TVZ27" s="85"/>
      <c r="TWA27" s="85"/>
      <c r="TWB27" s="85"/>
      <c r="TWC27" s="85"/>
      <c r="TWD27" s="85"/>
      <c r="TWE27" s="85"/>
      <c r="TWF27" s="85"/>
      <c r="TWG27" s="85"/>
      <c r="TWH27" s="85"/>
      <c r="TWI27" s="85"/>
      <c r="TWJ27" s="85"/>
      <c r="TWK27" s="85"/>
      <c r="TWL27" s="85"/>
      <c r="TWM27" s="85"/>
      <c r="TWN27" s="85"/>
      <c r="TWO27" s="85"/>
      <c r="TWP27" s="85"/>
      <c r="TWQ27" s="85"/>
      <c r="TWR27" s="85"/>
      <c r="TWS27" s="85"/>
      <c r="TWT27" s="85"/>
      <c r="TWU27" s="85"/>
      <c r="TWV27" s="85"/>
      <c r="TWW27" s="85"/>
      <c r="TWX27" s="85"/>
      <c r="TWY27" s="85"/>
      <c r="TWZ27" s="85"/>
      <c r="TXA27" s="85"/>
      <c r="TXB27" s="85"/>
      <c r="TXC27" s="85"/>
      <c r="TXD27" s="85"/>
      <c r="TXE27" s="85"/>
      <c r="TXF27" s="85"/>
      <c r="TXG27" s="85"/>
      <c r="TXH27" s="85"/>
      <c r="TXI27" s="85"/>
      <c r="TXJ27" s="85"/>
      <c r="TXK27" s="85"/>
      <c r="TXL27" s="85"/>
      <c r="TXM27" s="85"/>
      <c r="TXN27" s="85"/>
      <c r="TXO27" s="85"/>
      <c r="TXP27" s="85"/>
      <c r="TXQ27" s="85"/>
      <c r="TXR27" s="85"/>
      <c r="TXS27" s="85"/>
      <c r="TXT27" s="85"/>
      <c r="TXU27" s="85"/>
      <c r="TXV27" s="85"/>
      <c r="TXW27" s="85"/>
      <c r="TXX27" s="85"/>
      <c r="TXY27" s="85"/>
      <c r="TXZ27" s="85"/>
      <c r="TYA27" s="85"/>
      <c r="TYB27" s="85"/>
      <c r="TYC27" s="85"/>
      <c r="TYD27" s="85"/>
      <c r="TYE27" s="85"/>
      <c r="TYF27" s="85"/>
      <c r="TYG27" s="85"/>
      <c r="TYH27" s="85"/>
      <c r="TYI27" s="85"/>
      <c r="TYJ27" s="85"/>
      <c r="TYK27" s="85"/>
      <c r="TYL27" s="85"/>
      <c r="TYM27" s="85"/>
      <c r="TYN27" s="85"/>
      <c r="TYO27" s="85"/>
      <c r="TYP27" s="85"/>
      <c r="TYQ27" s="85"/>
      <c r="TYR27" s="85"/>
      <c r="TYS27" s="85"/>
      <c r="TYT27" s="85"/>
      <c r="TYU27" s="85"/>
      <c r="TYV27" s="85"/>
      <c r="TYW27" s="85"/>
      <c r="TYX27" s="85"/>
      <c r="TYY27" s="85"/>
      <c r="TYZ27" s="85"/>
      <c r="TZA27" s="85"/>
      <c r="TZB27" s="85"/>
      <c r="TZC27" s="85"/>
      <c r="TZD27" s="85"/>
      <c r="TZE27" s="85"/>
      <c r="TZF27" s="85"/>
      <c r="TZG27" s="85"/>
      <c r="TZH27" s="85"/>
      <c r="TZI27" s="85"/>
      <c r="TZJ27" s="85"/>
      <c r="TZK27" s="85"/>
      <c r="TZL27" s="85"/>
      <c r="TZM27" s="85"/>
      <c r="TZN27" s="85"/>
      <c r="TZO27" s="85"/>
      <c r="TZP27" s="85"/>
      <c r="TZQ27" s="85"/>
      <c r="TZR27" s="85"/>
      <c r="TZS27" s="85"/>
      <c r="TZT27" s="85"/>
      <c r="TZU27" s="85"/>
      <c r="TZV27" s="85"/>
      <c r="TZW27" s="85"/>
      <c r="TZX27" s="85"/>
      <c r="TZY27" s="85"/>
      <c r="TZZ27" s="85"/>
      <c r="UAA27" s="85"/>
      <c r="UAB27" s="85"/>
      <c r="UAC27" s="85"/>
      <c r="UAD27" s="85"/>
      <c r="UAE27" s="85"/>
      <c r="UAF27" s="85"/>
      <c r="UAG27" s="85"/>
      <c r="UAH27" s="85"/>
      <c r="UAI27" s="85"/>
      <c r="UAJ27" s="85"/>
      <c r="UAK27" s="85"/>
      <c r="UAL27" s="85"/>
      <c r="UAM27" s="85"/>
      <c r="UAN27" s="85"/>
      <c r="UAO27" s="85"/>
      <c r="UAP27" s="85"/>
      <c r="UAQ27" s="85"/>
      <c r="UAR27" s="85"/>
      <c r="UAS27" s="85"/>
      <c r="UAT27" s="85"/>
      <c r="UAU27" s="85"/>
      <c r="UAV27" s="85"/>
      <c r="UAW27" s="85"/>
      <c r="UAX27" s="85"/>
      <c r="UAY27" s="85"/>
      <c r="UAZ27" s="85"/>
      <c r="UBA27" s="85"/>
      <c r="UBB27" s="85"/>
      <c r="UBC27" s="85"/>
      <c r="UBD27" s="85"/>
      <c r="UBE27" s="85"/>
      <c r="UBF27" s="85"/>
      <c r="UBG27" s="85"/>
      <c r="UBH27" s="85"/>
      <c r="UBI27" s="85"/>
      <c r="UBJ27" s="85"/>
      <c r="UBK27" s="85"/>
      <c r="UBL27" s="85"/>
      <c r="UBM27" s="85"/>
      <c r="UBN27" s="85"/>
      <c r="UBO27" s="85"/>
      <c r="UBP27" s="85"/>
      <c r="UBQ27" s="85"/>
      <c r="UBR27" s="85"/>
      <c r="UBS27" s="85"/>
      <c r="UBT27" s="85"/>
      <c r="UBU27" s="85"/>
      <c r="UBV27" s="85"/>
      <c r="UBW27" s="85"/>
      <c r="UBX27" s="85"/>
      <c r="UBY27" s="85"/>
      <c r="UBZ27" s="85"/>
      <c r="UCA27" s="85"/>
      <c r="UCB27" s="85"/>
      <c r="UCC27" s="85"/>
      <c r="UCD27" s="85"/>
      <c r="UCE27" s="85"/>
      <c r="UCF27" s="85"/>
      <c r="UCG27" s="85"/>
      <c r="UCH27" s="85"/>
      <c r="UCI27" s="85"/>
      <c r="UCJ27" s="85"/>
      <c r="UCK27" s="85"/>
      <c r="UCL27" s="85"/>
      <c r="UCM27" s="85"/>
      <c r="UCN27" s="85"/>
      <c r="UCO27" s="85"/>
      <c r="UCP27" s="85"/>
      <c r="UCQ27" s="85"/>
      <c r="UCR27" s="85"/>
      <c r="UCS27" s="85"/>
      <c r="UCT27" s="85"/>
      <c r="UCU27" s="85"/>
      <c r="UCV27" s="85"/>
      <c r="UCW27" s="85"/>
      <c r="UCX27" s="85"/>
      <c r="UCY27" s="85"/>
      <c r="UCZ27" s="85"/>
      <c r="UDA27" s="85"/>
      <c r="UDB27" s="85"/>
      <c r="UDC27" s="85"/>
      <c r="UDD27" s="85"/>
      <c r="UDE27" s="85"/>
      <c r="UDF27" s="85"/>
      <c r="UDG27" s="85"/>
      <c r="UDH27" s="85"/>
      <c r="UDI27" s="85"/>
      <c r="UDJ27" s="85"/>
      <c r="UDK27" s="85"/>
      <c r="UDL27" s="85"/>
      <c r="UDM27" s="85"/>
      <c r="UDN27" s="85"/>
      <c r="UDO27" s="85"/>
      <c r="UDP27" s="85"/>
      <c r="UDQ27" s="85"/>
      <c r="UDR27" s="85"/>
      <c r="UDS27" s="85"/>
      <c r="UDT27" s="85"/>
      <c r="UDU27" s="85"/>
      <c r="UDV27" s="85"/>
      <c r="UDW27" s="85"/>
      <c r="UDX27" s="85"/>
      <c r="UDY27" s="85"/>
      <c r="UDZ27" s="85"/>
      <c r="UEA27" s="85"/>
      <c r="UEB27" s="85"/>
      <c r="UEC27" s="85"/>
      <c r="UED27" s="85"/>
      <c r="UEE27" s="85"/>
      <c r="UEF27" s="85"/>
      <c r="UEG27" s="85"/>
      <c r="UEH27" s="85"/>
      <c r="UEI27" s="85"/>
      <c r="UEJ27" s="85"/>
      <c r="UEK27" s="85"/>
      <c r="UEL27" s="85"/>
      <c r="UEM27" s="85"/>
      <c r="UEN27" s="85"/>
      <c r="UEO27" s="85"/>
      <c r="UEP27" s="85"/>
      <c r="UEQ27" s="85"/>
      <c r="UER27" s="85"/>
      <c r="UES27" s="85"/>
      <c r="UET27" s="85"/>
      <c r="UEU27" s="85"/>
      <c r="UEV27" s="85"/>
      <c r="UEW27" s="85"/>
      <c r="UEX27" s="85"/>
      <c r="UEY27" s="85"/>
      <c r="UEZ27" s="85"/>
      <c r="UFA27" s="85"/>
      <c r="UFB27" s="85"/>
      <c r="UFC27" s="85"/>
      <c r="UFD27" s="85"/>
      <c r="UFE27" s="85"/>
      <c r="UFF27" s="85"/>
      <c r="UFG27" s="85"/>
      <c r="UFH27" s="85"/>
      <c r="UFI27" s="85"/>
      <c r="UFJ27" s="85"/>
      <c r="UFK27" s="85"/>
      <c r="UFL27" s="85"/>
      <c r="UFM27" s="85"/>
      <c r="UFN27" s="85"/>
      <c r="UFO27" s="85"/>
      <c r="UFP27" s="85"/>
      <c r="UFQ27" s="85"/>
      <c r="UFR27" s="85"/>
      <c r="UFS27" s="85"/>
      <c r="UFT27" s="85"/>
      <c r="UFU27" s="85"/>
      <c r="UFV27" s="85"/>
      <c r="UFW27" s="85"/>
      <c r="UFX27" s="85"/>
      <c r="UFY27" s="85"/>
      <c r="UFZ27" s="85"/>
      <c r="UGA27" s="85"/>
      <c r="UGB27" s="85"/>
      <c r="UGC27" s="85"/>
      <c r="UGD27" s="85"/>
      <c r="UGE27" s="85"/>
      <c r="UGF27" s="85"/>
      <c r="UGG27" s="85"/>
      <c r="UGH27" s="85"/>
      <c r="UGI27" s="85"/>
      <c r="UGJ27" s="85"/>
      <c r="UGK27" s="85"/>
      <c r="UGL27" s="85"/>
      <c r="UGM27" s="85"/>
      <c r="UGN27" s="85"/>
      <c r="UGO27" s="85"/>
      <c r="UGP27" s="85"/>
      <c r="UGQ27" s="85"/>
      <c r="UGR27" s="85"/>
      <c r="UGS27" s="85"/>
      <c r="UGT27" s="85"/>
      <c r="UGU27" s="85"/>
      <c r="UGV27" s="85"/>
      <c r="UGW27" s="85"/>
      <c r="UGX27" s="85"/>
      <c r="UGY27" s="85"/>
      <c r="UGZ27" s="85"/>
      <c r="UHA27" s="85"/>
      <c r="UHB27" s="85"/>
      <c r="UHC27" s="85"/>
      <c r="UHD27" s="85"/>
      <c r="UHE27" s="85"/>
      <c r="UHF27" s="85"/>
      <c r="UHG27" s="85"/>
      <c r="UHH27" s="85"/>
      <c r="UHI27" s="85"/>
      <c r="UHJ27" s="85"/>
      <c r="UHK27" s="85"/>
      <c r="UHL27" s="85"/>
      <c r="UHM27" s="85"/>
      <c r="UHN27" s="85"/>
      <c r="UHO27" s="85"/>
      <c r="UHP27" s="85"/>
      <c r="UHQ27" s="85"/>
      <c r="UHR27" s="85"/>
      <c r="UHS27" s="85"/>
      <c r="UHT27" s="85"/>
      <c r="UHU27" s="85"/>
      <c r="UHV27" s="85"/>
      <c r="UHW27" s="85"/>
      <c r="UHX27" s="85"/>
      <c r="UHY27" s="85"/>
      <c r="UHZ27" s="85"/>
      <c r="UIA27" s="85"/>
      <c r="UIB27" s="85"/>
      <c r="UIC27" s="85"/>
      <c r="UID27" s="85"/>
      <c r="UIE27" s="85"/>
      <c r="UIF27" s="85"/>
      <c r="UIG27" s="85"/>
      <c r="UIH27" s="85"/>
      <c r="UII27" s="85"/>
      <c r="UIJ27" s="85"/>
      <c r="UIK27" s="85"/>
      <c r="UIL27" s="85"/>
      <c r="UIM27" s="85"/>
      <c r="UIN27" s="85"/>
      <c r="UIO27" s="85"/>
      <c r="UIP27" s="85"/>
      <c r="UIQ27" s="85"/>
      <c r="UIR27" s="85"/>
      <c r="UIS27" s="85"/>
      <c r="UIT27" s="85"/>
      <c r="UIU27" s="85"/>
      <c r="UIV27" s="85"/>
      <c r="UIW27" s="85"/>
      <c r="UIX27" s="85"/>
      <c r="UIY27" s="85"/>
      <c r="UIZ27" s="85"/>
      <c r="UJA27" s="85"/>
      <c r="UJB27" s="85"/>
      <c r="UJC27" s="85"/>
      <c r="UJD27" s="85"/>
      <c r="UJE27" s="85"/>
      <c r="UJF27" s="85"/>
      <c r="UJG27" s="85"/>
      <c r="UJH27" s="85"/>
      <c r="UJI27" s="85"/>
      <c r="UJJ27" s="85"/>
      <c r="UJK27" s="85"/>
      <c r="UJL27" s="85"/>
      <c r="UJM27" s="85"/>
      <c r="UJN27" s="85"/>
      <c r="UJO27" s="85"/>
      <c r="UJP27" s="85"/>
      <c r="UJQ27" s="85"/>
      <c r="UJR27" s="85"/>
      <c r="UJS27" s="85"/>
      <c r="UJT27" s="85"/>
      <c r="UJU27" s="85"/>
      <c r="UJV27" s="85"/>
      <c r="UJW27" s="85"/>
      <c r="UJX27" s="85"/>
      <c r="UJY27" s="85"/>
      <c r="UJZ27" s="85"/>
      <c r="UKA27" s="85"/>
      <c r="UKB27" s="85"/>
      <c r="UKC27" s="85"/>
      <c r="UKD27" s="85"/>
      <c r="UKE27" s="85"/>
      <c r="UKF27" s="85"/>
      <c r="UKG27" s="85"/>
      <c r="UKH27" s="85"/>
      <c r="UKI27" s="85"/>
      <c r="UKJ27" s="85"/>
      <c r="UKK27" s="85"/>
      <c r="UKL27" s="85"/>
      <c r="UKM27" s="85"/>
      <c r="UKN27" s="85"/>
      <c r="UKO27" s="85"/>
      <c r="UKP27" s="85"/>
      <c r="UKQ27" s="85"/>
      <c r="UKR27" s="85"/>
      <c r="UKS27" s="85"/>
      <c r="UKT27" s="85"/>
      <c r="UKU27" s="85"/>
      <c r="UKV27" s="85"/>
      <c r="UKW27" s="85"/>
      <c r="UKX27" s="85"/>
      <c r="UKY27" s="85"/>
      <c r="UKZ27" s="85"/>
      <c r="ULA27" s="85"/>
      <c r="ULB27" s="85"/>
      <c r="ULC27" s="85"/>
      <c r="ULD27" s="85"/>
      <c r="ULE27" s="85"/>
      <c r="ULF27" s="85"/>
      <c r="ULG27" s="85"/>
      <c r="ULH27" s="85"/>
      <c r="ULI27" s="85"/>
      <c r="ULJ27" s="85"/>
      <c r="ULK27" s="85"/>
      <c r="ULL27" s="85"/>
      <c r="ULM27" s="85"/>
      <c r="ULN27" s="85"/>
      <c r="ULO27" s="85"/>
      <c r="ULP27" s="85"/>
      <c r="ULQ27" s="85"/>
      <c r="ULR27" s="85"/>
      <c r="ULS27" s="85"/>
      <c r="ULT27" s="85"/>
      <c r="ULU27" s="85"/>
      <c r="ULV27" s="85"/>
      <c r="ULW27" s="85"/>
      <c r="ULX27" s="85"/>
      <c r="ULY27" s="85"/>
      <c r="ULZ27" s="85"/>
      <c r="UMA27" s="85"/>
      <c r="UMB27" s="85"/>
      <c r="UMC27" s="85"/>
      <c r="UMD27" s="85"/>
      <c r="UME27" s="85"/>
      <c r="UMF27" s="85"/>
      <c r="UMG27" s="85"/>
      <c r="UMH27" s="85"/>
      <c r="UMI27" s="85"/>
      <c r="UMJ27" s="85"/>
      <c r="UMK27" s="85"/>
      <c r="UML27" s="85"/>
      <c r="UMM27" s="85"/>
      <c r="UMN27" s="85"/>
      <c r="UMO27" s="85"/>
      <c r="UMP27" s="85"/>
      <c r="UMQ27" s="85"/>
      <c r="UMR27" s="85"/>
      <c r="UMS27" s="85"/>
      <c r="UMT27" s="85"/>
      <c r="UMU27" s="85"/>
      <c r="UMV27" s="85"/>
      <c r="UMW27" s="85"/>
      <c r="UMX27" s="85"/>
      <c r="UMY27" s="85"/>
      <c r="UMZ27" s="85"/>
      <c r="UNA27" s="85"/>
      <c r="UNB27" s="85"/>
      <c r="UNC27" s="85"/>
      <c r="UND27" s="85"/>
      <c r="UNE27" s="85"/>
      <c r="UNF27" s="85"/>
      <c r="UNG27" s="85"/>
      <c r="UNH27" s="85"/>
      <c r="UNI27" s="85"/>
      <c r="UNJ27" s="85"/>
      <c r="UNK27" s="85"/>
      <c r="UNL27" s="85"/>
      <c r="UNM27" s="85"/>
      <c r="UNN27" s="85"/>
      <c r="UNO27" s="85"/>
      <c r="UNP27" s="85"/>
      <c r="UNQ27" s="85"/>
      <c r="UNR27" s="85"/>
      <c r="UNS27" s="85"/>
      <c r="UNT27" s="85"/>
      <c r="UNU27" s="85"/>
      <c r="UNV27" s="85"/>
      <c r="UNW27" s="85"/>
      <c r="UNX27" s="85"/>
      <c r="UNY27" s="85"/>
      <c r="UNZ27" s="85"/>
      <c r="UOA27" s="85"/>
      <c r="UOB27" s="85"/>
      <c r="UOC27" s="85"/>
      <c r="UOD27" s="85"/>
      <c r="UOE27" s="85"/>
      <c r="UOF27" s="85"/>
      <c r="UOG27" s="85"/>
      <c r="UOH27" s="85"/>
      <c r="UOI27" s="85"/>
      <c r="UOJ27" s="85"/>
      <c r="UOK27" s="85"/>
      <c r="UOL27" s="85"/>
      <c r="UOM27" s="85"/>
      <c r="UON27" s="85"/>
      <c r="UOO27" s="85"/>
      <c r="UOP27" s="85"/>
      <c r="UOQ27" s="85"/>
      <c r="UOR27" s="85"/>
      <c r="UOS27" s="85"/>
      <c r="UOT27" s="85"/>
      <c r="UOU27" s="85"/>
      <c r="UOV27" s="85"/>
      <c r="UOW27" s="85"/>
      <c r="UOX27" s="85"/>
      <c r="UOY27" s="85"/>
      <c r="UOZ27" s="85"/>
      <c r="UPA27" s="85"/>
      <c r="UPB27" s="85"/>
      <c r="UPC27" s="85"/>
      <c r="UPD27" s="85"/>
      <c r="UPE27" s="85"/>
      <c r="UPF27" s="85"/>
      <c r="UPG27" s="85"/>
      <c r="UPH27" s="85"/>
      <c r="UPI27" s="85"/>
      <c r="UPJ27" s="85"/>
      <c r="UPK27" s="85"/>
      <c r="UPL27" s="85"/>
      <c r="UPM27" s="85"/>
      <c r="UPN27" s="85"/>
      <c r="UPO27" s="85"/>
      <c r="UPP27" s="85"/>
      <c r="UPQ27" s="85"/>
      <c r="UPR27" s="85"/>
      <c r="UPS27" s="85"/>
      <c r="UPT27" s="85"/>
      <c r="UPU27" s="85"/>
      <c r="UPV27" s="85"/>
      <c r="UPW27" s="85"/>
      <c r="UPX27" s="85"/>
      <c r="UPY27" s="85"/>
      <c r="UPZ27" s="85"/>
      <c r="UQA27" s="85"/>
      <c r="UQB27" s="85"/>
      <c r="UQC27" s="85"/>
      <c r="UQD27" s="85"/>
      <c r="UQE27" s="85"/>
      <c r="UQF27" s="85"/>
      <c r="UQG27" s="85"/>
      <c r="UQH27" s="85"/>
      <c r="UQI27" s="85"/>
      <c r="UQJ27" s="85"/>
      <c r="UQK27" s="85"/>
      <c r="UQL27" s="85"/>
      <c r="UQM27" s="85"/>
      <c r="UQN27" s="85"/>
      <c r="UQO27" s="85"/>
      <c r="UQP27" s="85"/>
      <c r="UQQ27" s="85"/>
      <c r="UQR27" s="85"/>
      <c r="UQS27" s="85"/>
      <c r="UQT27" s="85"/>
      <c r="UQU27" s="85"/>
      <c r="UQV27" s="85"/>
      <c r="UQW27" s="85"/>
      <c r="UQX27" s="85"/>
      <c r="UQY27" s="85"/>
      <c r="UQZ27" s="85"/>
      <c r="URA27" s="85"/>
      <c r="URB27" s="85"/>
      <c r="URC27" s="85"/>
      <c r="URD27" s="85"/>
      <c r="URE27" s="85"/>
      <c r="URF27" s="85"/>
      <c r="URG27" s="85"/>
      <c r="URH27" s="85"/>
      <c r="URI27" s="85"/>
      <c r="URJ27" s="85"/>
      <c r="URK27" s="85"/>
      <c r="URL27" s="85"/>
      <c r="URM27" s="85"/>
      <c r="URN27" s="85"/>
      <c r="URO27" s="85"/>
      <c r="URP27" s="85"/>
      <c r="URQ27" s="85"/>
      <c r="URR27" s="85"/>
      <c r="URS27" s="85"/>
      <c r="URT27" s="85"/>
      <c r="URU27" s="85"/>
      <c r="URV27" s="85"/>
      <c r="URW27" s="85"/>
      <c r="URX27" s="85"/>
      <c r="URY27" s="85"/>
      <c r="URZ27" s="85"/>
      <c r="USA27" s="85"/>
      <c r="USB27" s="85"/>
      <c r="USC27" s="85"/>
      <c r="USD27" s="85"/>
      <c r="USE27" s="85"/>
      <c r="USF27" s="85"/>
      <c r="USG27" s="85"/>
      <c r="USH27" s="85"/>
      <c r="USI27" s="85"/>
      <c r="USJ27" s="85"/>
      <c r="USK27" s="85"/>
      <c r="USL27" s="85"/>
      <c r="USM27" s="85"/>
      <c r="USN27" s="85"/>
      <c r="USO27" s="85"/>
      <c r="USP27" s="85"/>
      <c r="USQ27" s="85"/>
      <c r="USR27" s="85"/>
      <c r="USS27" s="85"/>
      <c r="UST27" s="85"/>
      <c r="USU27" s="85"/>
      <c r="USV27" s="85"/>
      <c r="USW27" s="85"/>
      <c r="USX27" s="85"/>
      <c r="USY27" s="85"/>
      <c r="USZ27" s="85"/>
      <c r="UTA27" s="85"/>
      <c r="UTB27" s="85"/>
      <c r="UTC27" s="85"/>
      <c r="UTD27" s="85"/>
      <c r="UTE27" s="85"/>
      <c r="UTF27" s="85"/>
      <c r="UTG27" s="85"/>
      <c r="UTH27" s="85"/>
      <c r="UTI27" s="85"/>
      <c r="UTJ27" s="85"/>
      <c r="UTK27" s="85"/>
      <c r="UTL27" s="85"/>
      <c r="UTM27" s="85"/>
      <c r="UTN27" s="85"/>
      <c r="UTO27" s="85"/>
      <c r="UTP27" s="85"/>
      <c r="UTQ27" s="85"/>
      <c r="UTR27" s="85"/>
      <c r="UTS27" s="85"/>
      <c r="UTT27" s="85"/>
      <c r="UTU27" s="85"/>
      <c r="UTV27" s="85"/>
      <c r="UTW27" s="85"/>
      <c r="UTX27" s="85"/>
      <c r="UTY27" s="85"/>
      <c r="UTZ27" s="85"/>
      <c r="UUA27" s="85"/>
      <c r="UUB27" s="85"/>
      <c r="UUC27" s="85"/>
      <c r="UUD27" s="85"/>
      <c r="UUE27" s="85"/>
      <c r="UUF27" s="85"/>
      <c r="UUG27" s="85"/>
      <c r="UUH27" s="85"/>
      <c r="UUI27" s="85"/>
      <c r="UUJ27" s="85"/>
      <c r="UUK27" s="85"/>
      <c r="UUL27" s="85"/>
      <c r="UUM27" s="85"/>
      <c r="UUN27" s="85"/>
      <c r="UUO27" s="85"/>
      <c r="UUP27" s="85"/>
      <c r="UUQ27" s="85"/>
      <c r="UUR27" s="85"/>
      <c r="UUS27" s="85"/>
      <c r="UUT27" s="85"/>
      <c r="UUU27" s="85"/>
      <c r="UUV27" s="85"/>
      <c r="UUW27" s="85"/>
      <c r="UUX27" s="85"/>
      <c r="UUY27" s="85"/>
      <c r="UUZ27" s="85"/>
      <c r="UVA27" s="85"/>
      <c r="UVB27" s="85"/>
      <c r="UVC27" s="85"/>
      <c r="UVD27" s="85"/>
      <c r="UVE27" s="85"/>
      <c r="UVF27" s="85"/>
      <c r="UVG27" s="85"/>
      <c r="UVH27" s="85"/>
      <c r="UVI27" s="85"/>
      <c r="UVJ27" s="85"/>
      <c r="UVK27" s="85"/>
      <c r="UVL27" s="85"/>
      <c r="UVM27" s="85"/>
      <c r="UVN27" s="85"/>
      <c r="UVO27" s="85"/>
      <c r="UVP27" s="85"/>
      <c r="UVQ27" s="85"/>
      <c r="UVR27" s="85"/>
      <c r="UVS27" s="85"/>
      <c r="UVT27" s="85"/>
      <c r="UVU27" s="85"/>
      <c r="UVV27" s="85"/>
      <c r="UVW27" s="85"/>
      <c r="UVX27" s="85"/>
      <c r="UVY27" s="85"/>
      <c r="UVZ27" s="85"/>
      <c r="UWA27" s="85"/>
      <c r="UWB27" s="85"/>
      <c r="UWC27" s="85"/>
      <c r="UWD27" s="85"/>
      <c r="UWE27" s="85"/>
      <c r="UWF27" s="85"/>
      <c r="UWG27" s="85"/>
      <c r="UWH27" s="85"/>
      <c r="UWI27" s="85"/>
      <c r="UWJ27" s="85"/>
      <c r="UWK27" s="85"/>
      <c r="UWL27" s="85"/>
      <c r="UWM27" s="85"/>
      <c r="UWN27" s="85"/>
      <c r="UWO27" s="85"/>
      <c r="UWP27" s="85"/>
      <c r="UWQ27" s="85"/>
      <c r="UWR27" s="85"/>
      <c r="UWS27" s="85"/>
      <c r="UWT27" s="85"/>
      <c r="UWU27" s="85"/>
      <c r="UWV27" s="85"/>
      <c r="UWW27" s="85"/>
      <c r="UWX27" s="85"/>
      <c r="UWY27" s="85"/>
      <c r="UWZ27" s="85"/>
      <c r="UXA27" s="85"/>
      <c r="UXB27" s="85"/>
      <c r="UXC27" s="85"/>
      <c r="UXD27" s="85"/>
      <c r="UXE27" s="85"/>
      <c r="UXF27" s="85"/>
      <c r="UXG27" s="85"/>
      <c r="UXH27" s="85"/>
      <c r="UXI27" s="85"/>
      <c r="UXJ27" s="85"/>
      <c r="UXK27" s="85"/>
      <c r="UXL27" s="85"/>
      <c r="UXM27" s="85"/>
      <c r="UXN27" s="85"/>
      <c r="UXO27" s="85"/>
      <c r="UXP27" s="85"/>
      <c r="UXQ27" s="85"/>
      <c r="UXR27" s="85"/>
      <c r="UXS27" s="85"/>
      <c r="UXT27" s="85"/>
      <c r="UXU27" s="85"/>
      <c r="UXV27" s="85"/>
      <c r="UXW27" s="85"/>
      <c r="UXX27" s="85"/>
      <c r="UXY27" s="85"/>
      <c r="UXZ27" s="85"/>
      <c r="UYA27" s="85"/>
      <c r="UYB27" s="85"/>
      <c r="UYC27" s="85"/>
      <c r="UYD27" s="85"/>
      <c r="UYE27" s="85"/>
      <c r="UYF27" s="85"/>
      <c r="UYG27" s="85"/>
      <c r="UYH27" s="85"/>
      <c r="UYI27" s="85"/>
      <c r="UYJ27" s="85"/>
      <c r="UYK27" s="85"/>
      <c r="UYL27" s="85"/>
      <c r="UYM27" s="85"/>
      <c r="UYN27" s="85"/>
      <c r="UYO27" s="85"/>
      <c r="UYP27" s="85"/>
      <c r="UYQ27" s="85"/>
      <c r="UYR27" s="85"/>
      <c r="UYS27" s="85"/>
      <c r="UYT27" s="85"/>
      <c r="UYU27" s="85"/>
      <c r="UYV27" s="85"/>
      <c r="UYW27" s="85"/>
      <c r="UYX27" s="85"/>
      <c r="UYY27" s="85"/>
      <c r="UYZ27" s="85"/>
      <c r="UZA27" s="85"/>
      <c r="UZB27" s="85"/>
      <c r="UZC27" s="85"/>
      <c r="UZD27" s="85"/>
      <c r="UZE27" s="85"/>
      <c r="UZF27" s="85"/>
      <c r="UZG27" s="85"/>
      <c r="UZH27" s="85"/>
      <c r="UZI27" s="85"/>
      <c r="UZJ27" s="85"/>
      <c r="UZK27" s="85"/>
      <c r="UZL27" s="85"/>
      <c r="UZM27" s="85"/>
      <c r="UZN27" s="85"/>
      <c r="UZO27" s="85"/>
      <c r="UZP27" s="85"/>
      <c r="UZQ27" s="85"/>
      <c r="UZR27" s="85"/>
      <c r="UZS27" s="85"/>
      <c r="UZT27" s="85"/>
      <c r="UZU27" s="85"/>
      <c r="UZV27" s="85"/>
      <c r="UZW27" s="85"/>
      <c r="UZX27" s="85"/>
      <c r="UZY27" s="85"/>
      <c r="UZZ27" s="85"/>
      <c r="VAA27" s="85"/>
      <c r="VAB27" s="85"/>
      <c r="VAC27" s="85"/>
      <c r="VAD27" s="85"/>
      <c r="VAE27" s="85"/>
      <c r="VAF27" s="85"/>
      <c r="VAG27" s="85"/>
      <c r="VAH27" s="85"/>
      <c r="VAI27" s="85"/>
      <c r="VAJ27" s="85"/>
      <c r="VAK27" s="85"/>
      <c r="VAL27" s="85"/>
      <c r="VAM27" s="85"/>
      <c r="VAN27" s="85"/>
      <c r="VAO27" s="85"/>
      <c r="VAP27" s="85"/>
      <c r="VAQ27" s="85"/>
      <c r="VAR27" s="85"/>
      <c r="VAS27" s="85"/>
      <c r="VAT27" s="85"/>
      <c r="VAU27" s="85"/>
      <c r="VAV27" s="85"/>
      <c r="VAW27" s="85"/>
      <c r="VAX27" s="85"/>
      <c r="VAY27" s="85"/>
      <c r="VAZ27" s="85"/>
      <c r="VBA27" s="85"/>
      <c r="VBB27" s="85"/>
      <c r="VBC27" s="85"/>
      <c r="VBD27" s="85"/>
      <c r="VBE27" s="85"/>
      <c r="VBF27" s="85"/>
      <c r="VBG27" s="85"/>
      <c r="VBH27" s="85"/>
      <c r="VBI27" s="85"/>
      <c r="VBJ27" s="85"/>
      <c r="VBK27" s="85"/>
      <c r="VBL27" s="85"/>
      <c r="VBM27" s="85"/>
      <c r="VBN27" s="85"/>
      <c r="VBO27" s="85"/>
      <c r="VBP27" s="85"/>
      <c r="VBQ27" s="85"/>
      <c r="VBR27" s="85"/>
      <c r="VBS27" s="85"/>
      <c r="VBT27" s="85"/>
      <c r="VBU27" s="85"/>
      <c r="VBV27" s="85"/>
      <c r="VBW27" s="85"/>
      <c r="VBX27" s="85"/>
      <c r="VBY27" s="85"/>
      <c r="VBZ27" s="85"/>
      <c r="VCA27" s="85"/>
      <c r="VCB27" s="85"/>
      <c r="VCC27" s="85"/>
      <c r="VCD27" s="85"/>
      <c r="VCE27" s="85"/>
      <c r="VCF27" s="85"/>
      <c r="VCG27" s="85"/>
      <c r="VCH27" s="85"/>
      <c r="VCI27" s="85"/>
      <c r="VCJ27" s="85"/>
      <c r="VCK27" s="85"/>
      <c r="VCL27" s="85"/>
      <c r="VCM27" s="85"/>
      <c r="VCN27" s="85"/>
      <c r="VCO27" s="85"/>
      <c r="VCP27" s="85"/>
      <c r="VCQ27" s="85"/>
      <c r="VCR27" s="85"/>
      <c r="VCS27" s="85"/>
      <c r="VCT27" s="85"/>
      <c r="VCU27" s="85"/>
      <c r="VCV27" s="85"/>
      <c r="VCW27" s="85"/>
      <c r="VCX27" s="85"/>
      <c r="VCY27" s="85"/>
      <c r="VCZ27" s="85"/>
      <c r="VDA27" s="85"/>
      <c r="VDB27" s="85"/>
      <c r="VDC27" s="85"/>
      <c r="VDD27" s="85"/>
      <c r="VDE27" s="85"/>
      <c r="VDF27" s="85"/>
      <c r="VDG27" s="85"/>
      <c r="VDH27" s="85"/>
      <c r="VDI27" s="85"/>
      <c r="VDJ27" s="85"/>
      <c r="VDK27" s="85"/>
      <c r="VDL27" s="85"/>
      <c r="VDM27" s="85"/>
      <c r="VDN27" s="85"/>
      <c r="VDO27" s="85"/>
      <c r="VDP27" s="85"/>
      <c r="VDQ27" s="85"/>
      <c r="VDR27" s="85"/>
      <c r="VDS27" s="85"/>
      <c r="VDT27" s="85"/>
      <c r="VDU27" s="85"/>
      <c r="VDV27" s="85"/>
      <c r="VDW27" s="85"/>
      <c r="VDX27" s="85"/>
      <c r="VDY27" s="85"/>
      <c r="VDZ27" s="85"/>
      <c r="VEA27" s="85"/>
      <c r="VEB27" s="85"/>
      <c r="VEC27" s="85"/>
      <c r="VED27" s="85"/>
      <c r="VEE27" s="85"/>
      <c r="VEF27" s="85"/>
      <c r="VEG27" s="85"/>
      <c r="VEH27" s="85"/>
      <c r="VEI27" s="85"/>
      <c r="VEJ27" s="85"/>
      <c r="VEK27" s="85"/>
      <c r="VEL27" s="85"/>
      <c r="VEM27" s="85"/>
      <c r="VEN27" s="85"/>
      <c r="VEO27" s="85"/>
      <c r="VEP27" s="85"/>
      <c r="VEQ27" s="85"/>
      <c r="VER27" s="85"/>
      <c r="VES27" s="85"/>
      <c r="VET27" s="85"/>
      <c r="VEU27" s="85"/>
      <c r="VEV27" s="85"/>
      <c r="VEW27" s="85"/>
      <c r="VEX27" s="85"/>
      <c r="VEY27" s="85"/>
      <c r="VEZ27" s="85"/>
      <c r="VFA27" s="85"/>
      <c r="VFB27" s="85"/>
      <c r="VFC27" s="85"/>
      <c r="VFD27" s="85"/>
      <c r="VFE27" s="85"/>
      <c r="VFF27" s="85"/>
      <c r="VFG27" s="85"/>
      <c r="VFH27" s="85"/>
      <c r="VFI27" s="85"/>
      <c r="VFJ27" s="85"/>
      <c r="VFK27" s="85"/>
      <c r="VFL27" s="85"/>
      <c r="VFM27" s="85"/>
      <c r="VFN27" s="85"/>
      <c r="VFO27" s="85"/>
      <c r="VFP27" s="85"/>
      <c r="VFQ27" s="85"/>
      <c r="VFR27" s="85"/>
      <c r="VFS27" s="85"/>
      <c r="VFT27" s="85"/>
      <c r="VFU27" s="85"/>
      <c r="VFV27" s="85"/>
      <c r="VFW27" s="85"/>
      <c r="VFX27" s="85"/>
      <c r="VFY27" s="85"/>
      <c r="VFZ27" s="85"/>
      <c r="VGA27" s="85"/>
      <c r="VGB27" s="85"/>
      <c r="VGC27" s="85"/>
      <c r="VGD27" s="85"/>
      <c r="VGE27" s="85"/>
      <c r="VGF27" s="85"/>
      <c r="VGG27" s="85"/>
      <c r="VGH27" s="85"/>
      <c r="VGI27" s="85"/>
      <c r="VGJ27" s="85"/>
      <c r="VGK27" s="85"/>
      <c r="VGL27" s="85"/>
      <c r="VGM27" s="85"/>
      <c r="VGN27" s="85"/>
      <c r="VGO27" s="85"/>
      <c r="VGP27" s="85"/>
      <c r="VGQ27" s="85"/>
      <c r="VGR27" s="85"/>
      <c r="VGS27" s="85"/>
      <c r="VGT27" s="85"/>
      <c r="VGU27" s="85"/>
      <c r="VGV27" s="85"/>
      <c r="VGW27" s="85"/>
      <c r="VGX27" s="85"/>
      <c r="VGY27" s="85"/>
      <c r="VGZ27" s="85"/>
      <c r="VHA27" s="85"/>
      <c r="VHB27" s="85"/>
      <c r="VHC27" s="85"/>
      <c r="VHD27" s="85"/>
      <c r="VHE27" s="85"/>
      <c r="VHF27" s="85"/>
      <c r="VHG27" s="85"/>
      <c r="VHH27" s="85"/>
      <c r="VHI27" s="85"/>
      <c r="VHJ27" s="85"/>
      <c r="VHK27" s="85"/>
      <c r="VHL27" s="85"/>
      <c r="VHM27" s="85"/>
      <c r="VHN27" s="85"/>
      <c r="VHO27" s="85"/>
      <c r="VHP27" s="85"/>
      <c r="VHQ27" s="85"/>
      <c r="VHR27" s="85"/>
      <c r="VHS27" s="85"/>
      <c r="VHT27" s="85"/>
      <c r="VHU27" s="85"/>
      <c r="VHV27" s="85"/>
      <c r="VHW27" s="85"/>
      <c r="VHX27" s="85"/>
      <c r="VHY27" s="85"/>
      <c r="VHZ27" s="85"/>
      <c r="VIA27" s="85"/>
      <c r="VIB27" s="85"/>
      <c r="VIC27" s="85"/>
      <c r="VID27" s="85"/>
      <c r="VIE27" s="85"/>
      <c r="VIF27" s="85"/>
      <c r="VIG27" s="85"/>
      <c r="VIH27" s="85"/>
      <c r="VII27" s="85"/>
      <c r="VIJ27" s="85"/>
      <c r="VIK27" s="85"/>
      <c r="VIL27" s="85"/>
      <c r="VIM27" s="85"/>
      <c r="VIN27" s="85"/>
      <c r="VIO27" s="85"/>
      <c r="VIP27" s="85"/>
      <c r="VIQ27" s="85"/>
      <c r="VIR27" s="85"/>
      <c r="VIS27" s="85"/>
      <c r="VIT27" s="85"/>
      <c r="VIU27" s="85"/>
      <c r="VIV27" s="85"/>
      <c r="VIW27" s="85"/>
      <c r="VIX27" s="85"/>
      <c r="VIY27" s="85"/>
      <c r="VIZ27" s="85"/>
      <c r="VJA27" s="85"/>
      <c r="VJB27" s="85"/>
      <c r="VJC27" s="85"/>
      <c r="VJD27" s="85"/>
      <c r="VJE27" s="85"/>
      <c r="VJF27" s="85"/>
      <c r="VJG27" s="85"/>
      <c r="VJH27" s="85"/>
      <c r="VJI27" s="85"/>
      <c r="VJJ27" s="85"/>
      <c r="VJK27" s="85"/>
      <c r="VJL27" s="85"/>
      <c r="VJM27" s="85"/>
      <c r="VJN27" s="85"/>
      <c r="VJO27" s="85"/>
      <c r="VJP27" s="85"/>
      <c r="VJQ27" s="85"/>
      <c r="VJR27" s="85"/>
      <c r="VJS27" s="85"/>
      <c r="VJT27" s="85"/>
      <c r="VJU27" s="85"/>
      <c r="VJV27" s="85"/>
      <c r="VJW27" s="85"/>
      <c r="VJX27" s="85"/>
      <c r="VJY27" s="85"/>
      <c r="VJZ27" s="85"/>
      <c r="VKA27" s="85"/>
      <c r="VKB27" s="85"/>
      <c r="VKC27" s="85"/>
      <c r="VKD27" s="85"/>
      <c r="VKE27" s="85"/>
      <c r="VKF27" s="85"/>
      <c r="VKG27" s="85"/>
      <c r="VKH27" s="85"/>
      <c r="VKI27" s="85"/>
      <c r="VKJ27" s="85"/>
      <c r="VKK27" s="85"/>
      <c r="VKL27" s="85"/>
      <c r="VKM27" s="85"/>
      <c r="VKN27" s="85"/>
      <c r="VKO27" s="85"/>
      <c r="VKP27" s="85"/>
      <c r="VKQ27" s="85"/>
      <c r="VKR27" s="85"/>
      <c r="VKS27" s="85"/>
      <c r="VKT27" s="85"/>
      <c r="VKU27" s="85"/>
      <c r="VKV27" s="85"/>
      <c r="VKW27" s="85"/>
      <c r="VKX27" s="85"/>
      <c r="VKY27" s="85"/>
      <c r="VKZ27" s="85"/>
      <c r="VLA27" s="85"/>
      <c r="VLB27" s="85"/>
      <c r="VLC27" s="85"/>
      <c r="VLD27" s="85"/>
      <c r="VLE27" s="85"/>
      <c r="VLF27" s="85"/>
      <c r="VLG27" s="85"/>
      <c r="VLH27" s="85"/>
      <c r="VLI27" s="85"/>
      <c r="VLJ27" s="85"/>
      <c r="VLK27" s="85"/>
      <c r="VLL27" s="85"/>
      <c r="VLM27" s="85"/>
      <c r="VLN27" s="85"/>
      <c r="VLO27" s="85"/>
      <c r="VLP27" s="85"/>
      <c r="VLQ27" s="85"/>
      <c r="VLR27" s="85"/>
      <c r="VLS27" s="85"/>
      <c r="VLT27" s="85"/>
      <c r="VLU27" s="85"/>
      <c r="VLV27" s="85"/>
      <c r="VLW27" s="85"/>
      <c r="VLX27" s="85"/>
      <c r="VLY27" s="85"/>
      <c r="VLZ27" s="85"/>
      <c r="VMA27" s="85"/>
      <c r="VMB27" s="85"/>
      <c r="VMC27" s="85"/>
      <c r="VMD27" s="85"/>
      <c r="VME27" s="85"/>
      <c r="VMF27" s="85"/>
      <c r="VMG27" s="85"/>
      <c r="VMH27" s="85"/>
      <c r="VMI27" s="85"/>
      <c r="VMJ27" s="85"/>
      <c r="VMK27" s="85"/>
      <c r="VML27" s="85"/>
      <c r="VMM27" s="85"/>
      <c r="VMN27" s="85"/>
      <c r="VMO27" s="85"/>
      <c r="VMP27" s="85"/>
      <c r="VMQ27" s="85"/>
      <c r="VMR27" s="85"/>
      <c r="VMS27" s="85"/>
      <c r="VMT27" s="85"/>
      <c r="VMU27" s="85"/>
      <c r="VMV27" s="85"/>
      <c r="VMW27" s="85"/>
      <c r="VMX27" s="85"/>
      <c r="VMY27" s="85"/>
      <c r="VMZ27" s="85"/>
      <c r="VNA27" s="85"/>
      <c r="VNB27" s="85"/>
      <c r="VNC27" s="85"/>
      <c r="VND27" s="85"/>
      <c r="VNE27" s="85"/>
      <c r="VNF27" s="85"/>
      <c r="VNG27" s="85"/>
      <c r="VNH27" s="85"/>
      <c r="VNI27" s="85"/>
      <c r="VNJ27" s="85"/>
      <c r="VNK27" s="85"/>
      <c r="VNL27" s="85"/>
      <c r="VNM27" s="85"/>
      <c r="VNN27" s="85"/>
      <c r="VNO27" s="85"/>
      <c r="VNP27" s="85"/>
      <c r="VNQ27" s="85"/>
      <c r="VNR27" s="85"/>
      <c r="VNS27" s="85"/>
      <c r="VNT27" s="85"/>
      <c r="VNU27" s="85"/>
      <c r="VNV27" s="85"/>
      <c r="VNW27" s="85"/>
      <c r="VNX27" s="85"/>
      <c r="VNY27" s="85"/>
      <c r="VNZ27" s="85"/>
      <c r="VOA27" s="85"/>
      <c r="VOB27" s="85"/>
      <c r="VOC27" s="85"/>
      <c r="VOD27" s="85"/>
      <c r="VOE27" s="85"/>
      <c r="VOF27" s="85"/>
      <c r="VOG27" s="85"/>
      <c r="VOH27" s="85"/>
      <c r="VOI27" s="85"/>
      <c r="VOJ27" s="85"/>
      <c r="VOK27" s="85"/>
      <c r="VOL27" s="85"/>
      <c r="VOM27" s="85"/>
      <c r="VON27" s="85"/>
      <c r="VOO27" s="85"/>
      <c r="VOP27" s="85"/>
      <c r="VOQ27" s="85"/>
      <c r="VOR27" s="85"/>
      <c r="VOS27" s="85"/>
      <c r="VOT27" s="85"/>
      <c r="VOU27" s="85"/>
      <c r="VOV27" s="85"/>
      <c r="VOW27" s="85"/>
      <c r="VOX27" s="85"/>
      <c r="VOY27" s="85"/>
      <c r="VOZ27" s="85"/>
      <c r="VPA27" s="85"/>
      <c r="VPB27" s="85"/>
      <c r="VPC27" s="85"/>
      <c r="VPD27" s="85"/>
      <c r="VPE27" s="85"/>
      <c r="VPF27" s="85"/>
      <c r="VPG27" s="85"/>
      <c r="VPH27" s="85"/>
      <c r="VPI27" s="85"/>
      <c r="VPJ27" s="85"/>
      <c r="VPK27" s="85"/>
      <c r="VPL27" s="85"/>
      <c r="VPM27" s="85"/>
      <c r="VPN27" s="85"/>
      <c r="VPO27" s="85"/>
      <c r="VPP27" s="85"/>
      <c r="VPQ27" s="85"/>
      <c r="VPR27" s="85"/>
      <c r="VPS27" s="85"/>
      <c r="VPT27" s="85"/>
      <c r="VPU27" s="85"/>
      <c r="VPV27" s="85"/>
      <c r="VPW27" s="85"/>
      <c r="VPX27" s="85"/>
      <c r="VPY27" s="85"/>
      <c r="VPZ27" s="85"/>
      <c r="VQA27" s="85"/>
      <c r="VQB27" s="85"/>
      <c r="VQC27" s="85"/>
      <c r="VQD27" s="85"/>
      <c r="VQE27" s="85"/>
      <c r="VQF27" s="85"/>
      <c r="VQG27" s="85"/>
      <c r="VQH27" s="85"/>
      <c r="VQI27" s="85"/>
      <c r="VQJ27" s="85"/>
      <c r="VQK27" s="85"/>
      <c r="VQL27" s="85"/>
      <c r="VQM27" s="85"/>
      <c r="VQN27" s="85"/>
      <c r="VQO27" s="85"/>
      <c r="VQP27" s="85"/>
      <c r="VQQ27" s="85"/>
      <c r="VQR27" s="85"/>
      <c r="VQS27" s="85"/>
      <c r="VQT27" s="85"/>
      <c r="VQU27" s="85"/>
      <c r="VQV27" s="85"/>
      <c r="VQW27" s="85"/>
      <c r="VQX27" s="85"/>
      <c r="VQY27" s="85"/>
      <c r="VQZ27" s="85"/>
      <c r="VRA27" s="85"/>
      <c r="VRB27" s="85"/>
      <c r="VRC27" s="85"/>
      <c r="VRD27" s="85"/>
      <c r="VRE27" s="85"/>
      <c r="VRF27" s="85"/>
      <c r="VRG27" s="85"/>
      <c r="VRH27" s="85"/>
      <c r="VRI27" s="85"/>
      <c r="VRJ27" s="85"/>
      <c r="VRK27" s="85"/>
      <c r="VRL27" s="85"/>
      <c r="VRM27" s="85"/>
      <c r="VRN27" s="85"/>
      <c r="VRO27" s="85"/>
      <c r="VRP27" s="85"/>
      <c r="VRQ27" s="85"/>
      <c r="VRR27" s="85"/>
      <c r="VRS27" s="85"/>
      <c r="VRT27" s="85"/>
      <c r="VRU27" s="85"/>
      <c r="VRV27" s="85"/>
      <c r="VRW27" s="85"/>
      <c r="VRX27" s="85"/>
      <c r="VRY27" s="85"/>
      <c r="VRZ27" s="85"/>
      <c r="VSA27" s="85"/>
      <c r="VSB27" s="85"/>
      <c r="VSC27" s="85"/>
      <c r="VSD27" s="85"/>
      <c r="VSE27" s="85"/>
      <c r="VSF27" s="85"/>
      <c r="VSG27" s="85"/>
      <c r="VSH27" s="85"/>
      <c r="VSI27" s="85"/>
      <c r="VSJ27" s="85"/>
      <c r="VSK27" s="85"/>
      <c r="VSL27" s="85"/>
      <c r="VSM27" s="85"/>
      <c r="VSN27" s="85"/>
      <c r="VSO27" s="85"/>
      <c r="VSP27" s="85"/>
      <c r="VSQ27" s="85"/>
      <c r="VSR27" s="85"/>
      <c r="VSS27" s="85"/>
      <c r="VST27" s="85"/>
      <c r="VSU27" s="85"/>
      <c r="VSV27" s="85"/>
      <c r="VSW27" s="85"/>
      <c r="VSX27" s="85"/>
      <c r="VSY27" s="85"/>
      <c r="VSZ27" s="85"/>
      <c r="VTA27" s="85"/>
      <c r="VTB27" s="85"/>
      <c r="VTC27" s="85"/>
      <c r="VTD27" s="85"/>
      <c r="VTE27" s="85"/>
      <c r="VTF27" s="85"/>
      <c r="VTG27" s="85"/>
      <c r="VTH27" s="85"/>
      <c r="VTI27" s="85"/>
      <c r="VTJ27" s="85"/>
      <c r="VTK27" s="85"/>
      <c r="VTL27" s="85"/>
      <c r="VTM27" s="85"/>
      <c r="VTN27" s="85"/>
      <c r="VTO27" s="85"/>
      <c r="VTP27" s="85"/>
      <c r="VTQ27" s="85"/>
      <c r="VTR27" s="85"/>
      <c r="VTS27" s="85"/>
      <c r="VTT27" s="85"/>
      <c r="VTU27" s="85"/>
      <c r="VTV27" s="85"/>
      <c r="VTW27" s="85"/>
      <c r="VTX27" s="85"/>
      <c r="VTY27" s="85"/>
      <c r="VTZ27" s="85"/>
      <c r="VUA27" s="85"/>
      <c r="VUB27" s="85"/>
      <c r="VUC27" s="85"/>
      <c r="VUD27" s="85"/>
      <c r="VUE27" s="85"/>
      <c r="VUF27" s="85"/>
      <c r="VUG27" s="85"/>
      <c r="VUH27" s="85"/>
      <c r="VUI27" s="85"/>
      <c r="VUJ27" s="85"/>
      <c r="VUK27" s="85"/>
      <c r="VUL27" s="85"/>
      <c r="VUM27" s="85"/>
      <c r="VUN27" s="85"/>
      <c r="VUO27" s="85"/>
      <c r="VUP27" s="85"/>
      <c r="VUQ27" s="85"/>
      <c r="VUR27" s="85"/>
      <c r="VUS27" s="85"/>
      <c r="VUT27" s="85"/>
      <c r="VUU27" s="85"/>
      <c r="VUV27" s="85"/>
      <c r="VUW27" s="85"/>
      <c r="VUX27" s="85"/>
      <c r="VUY27" s="85"/>
      <c r="VUZ27" s="85"/>
      <c r="VVA27" s="85"/>
      <c r="VVB27" s="85"/>
      <c r="VVC27" s="85"/>
      <c r="VVD27" s="85"/>
      <c r="VVE27" s="85"/>
      <c r="VVF27" s="85"/>
      <c r="VVG27" s="85"/>
      <c r="VVH27" s="85"/>
      <c r="VVI27" s="85"/>
      <c r="VVJ27" s="85"/>
      <c r="VVK27" s="85"/>
      <c r="VVL27" s="85"/>
      <c r="VVM27" s="85"/>
      <c r="VVN27" s="85"/>
      <c r="VVO27" s="85"/>
      <c r="VVP27" s="85"/>
      <c r="VVQ27" s="85"/>
      <c r="VVR27" s="85"/>
      <c r="VVS27" s="85"/>
      <c r="VVT27" s="85"/>
      <c r="VVU27" s="85"/>
      <c r="VVV27" s="85"/>
      <c r="VVW27" s="85"/>
      <c r="VVX27" s="85"/>
      <c r="VVY27" s="85"/>
      <c r="VVZ27" s="85"/>
      <c r="VWA27" s="85"/>
      <c r="VWB27" s="85"/>
      <c r="VWC27" s="85"/>
      <c r="VWD27" s="85"/>
      <c r="VWE27" s="85"/>
      <c r="VWF27" s="85"/>
      <c r="VWG27" s="85"/>
      <c r="VWH27" s="85"/>
      <c r="VWI27" s="85"/>
      <c r="VWJ27" s="85"/>
      <c r="VWK27" s="85"/>
      <c r="VWL27" s="85"/>
      <c r="VWM27" s="85"/>
      <c r="VWN27" s="85"/>
      <c r="VWO27" s="85"/>
      <c r="VWP27" s="85"/>
      <c r="VWQ27" s="85"/>
      <c r="VWR27" s="85"/>
      <c r="VWS27" s="85"/>
      <c r="VWT27" s="85"/>
      <c r="VWU27" s="85"/>
      <c r="VWV27" s="85"/>
      <c r="VWW27" s="85"/>
      <c r="VWX27" s="85"/>
      <c r="VWY27" s="85"/>
      <c r="VWZ27" s="85"/>
      <c r="VXA27" s="85"/>
      <c r="VXB27" s="85"/>
      <c r="VXC27" s="85"/>
      <c r="VXD27" s="85"/>
      <c r="VXE27" s="85"/>
      <c r="VXF27" s="85"/>
      <c r="VXG27" s="85"/>
      <c r="VXH27" s="85"/>
      <c r="VXI27" s="85"/>
      <c r="VXJ27" s="85"/>
      <c r="VXK27" s="85"/>
      <c r="VXL27" s="85"/>
      <c r="VXM27" s="85"/>
      <c r="VXN27" s="85"/>
      <c r="VXO27" s="85"/>
      <c r="VXP27" s="85"/>
      <c r="VXQ27" s="85"/>
      <c r="VXR27" s="85"/>
      <c r="VXS27" s="85"/>
      <c r="VXT27" s="85"/>
      <c r="VXU27" s="85"/>
      <c r="VXV27" s="85"/>
      <c r="VXW27" s="85"/>
      <c r="VXX27" s="85"/>
      <c r="VXY27" s="85"/>
      <c r="VXZ27" s="85"/>
      <c r="VYA27" s="85"/>
      <c r="VYB27" s="85"/>
      <c r="VYC27" s="85"/>
      <c r="VYD27" s="85"/>
      <c r="VYE27" s="85"/>
      <c r="VYF27" s="85"/>
      <c r="VYG27" s="85"/>
      <c r="VYH27" s="85"/>
      <c r="VYI27" s="85"/>
      <c r="VYJ27" s="85"/>
      <c r="VYK27" s="85"/>
      <c r="VYL27" s="85"/>
      <c r="VYM27" s="85"/>
      <c r="VYN27" s="85"/>
      <c r="VYO27" s="85"/>
      <c r="VYP27" s="85"/>
      <c r="VYQ27" s="85"/>
      <c r="VYR27" s="85"/>
      <c r="VYS27" s="85"/>
      <c r="VYT27" s="85"/>
      <c r="VYU27" s="85"/>
      <c r="VYV27" s="85"/>
      <c r="VYW27" s="85"/>
      <c r="VYX27" s="85"/>
      <c r="VYY27" s="85"/>
      <c r="VYZ27" s="85"/>
      <c r="VZA27" s="85"/>
      <c r="VZB27" s="85"/>
      <c r="VZC27" s="85"/>
      <c r="VZD27" s="85"/>
      <c r="VZE27" s="85"/>
      <c r="VZF27" s="85"/>
      <c r="VZG27" s="85"/>
      <c r="VZH27" s="85"/>
      <c r="VZI27" s="85"/>
      <c r="VZJ27" s="85"/>
      <c r="VZK27" s="85"/>
      <c r="VZL27" s="85"/>
      <c r="VZM27" s="85"/>
      <c r="VZN27" s="85"/>
      <c r="VZO27" s="85"/>
      <c r="VZP27" s="85"/>
      <c r="VZQ27" s="85"/>
      <c r="VZR27" s="85"/>
      <c r="VZS27" s="85"/>
      <c r="VZT27" s="85"/>
      <c r="VZU27" s="85"/>
      <c r="VZV27" s="85"/>
      <c r="VZW27" s="85"/>
      <c r="VZX27" s="85"/>
      <c r="VZY27" s="85"/>
      <c r="VZZ27" s="85"/>
      <c r="WAA27" s="85"/>
      <c r="WAB27" s="85"/>
      <c r="WAC27" s="85"/>
      <c r="WAD27" s="85"/>
      <c r="WAE27" s="85"/>
      <c r="WAF27" s="85"/>
      <c r="WAG27" s="85"/>
      <c r="WAH27" s="85"/>
      <c r="WAI27" s="85"/>
      <c r="WAJ27" s="85"/>
      <c r="WAK27" s="85"/>
      <c r="WAL27" s="85"/>
      <c r="WAM27" s="85"/>
      <c r="WAN27" s="85"/>
      <c r="WAO27" s="85"/>
      <c r="WAP27" s="85"/>
      <c r="WAQ27" s="85"/>
      <c r="WAR27" s="85"/>
      <c r="WAS27" s="85"/>
      <c r="WAT27" s="85"/>
      <c r="WAU27" s="85"/>
      <c r="WAV27" s="85"/>
      <c r="WAW27" s="85"/>
      <c r="WAX27" s="85"/>
      <c r="WAY27" s="85"/>
      <c r="WAZ27" s="85"/>
      <c r="WBA27" s="85"/>
      <c r="WBB27" s="85"/>
      <c r="WBC27" s="85"/>
      <c r="WBD27" s="85"/>
      <c r="WBE27" s="85"/>
      <c r="WBF27" s="85"/>
      <c r="WBG27" s="85"/>
      <c r="WBH27" s="85"/>
      <c r="WBI27" s="85"/>
      <c r="WBJ27" s="85"/>
      <c r="WBK27" s="85"/>
      <c r="WBL27" s="85"/>
      <c r="WBM27" s="85"/>
      <c r="WBN27" s="85"/>
      <c r="WBO27" s="85"/>
      <c r="WBP27" s="85"/>
      <c r="WBQ27" s="85"/>
      <c r="WBR27" s="85"/>
      <c r="WBS27" s="85"/>
      <c r="WBT27" s="85"/>
      <c r="WBU27" s="85"/>
      <c r="WBV27" s="85"/>
      <c r="WBW27" s="85"/>
      <c r="WBX27" s="85"/>
      <c r="WBY27" s="85"/>
      <c r="WBZ27" s="85"/>
      <c r="WCA27" s="85"/>
      <c r="WCB27" s="85"/>
      <c r="WCC27" s="85"/>
      <c r="WCD27" s="85"/>
      <c r="WCE27" s="85"/>
      <c r="WCF27" s="85"/>
      <c r="WCG27" s="85"/>
      <c r="WCH27" s="85"/>
      <c r="WCI27" s="85"/>
      <c r="WCJ27" s="85"/>
      <c r="WCK27" s="85"/>
      <c r="WCL27" s="85"/>
      <c r="WCM27" s="85"/>
      <c r="WCN27" s="85"/>
      <c r="WCO27" s="85"/>
      <c r="WCP27" s="85"/>
      <c r="WCQ27" s="85"/>
      <c r="WCR27" s="85"/>
      <c r="WCS27" s="85"/>
      <c r="WCT27" s="85"/>
      <c r="WCU27" s="85"/>
      <c r="WCV27" s="85"/>
      <c r="WCW27" s="85"/>
      <c r="WCX27" s="85"/>
      <c r="WCY27" s="85"/>
      <c r="WCZ27" s="85"/>
      <c r="WDA27" s="85"/>
      <c r="WDB27" s="85"/>
      <c r="WDC27" s="85"/>
      <c r="WDD27" s="85"/>
      <c r="WDE27" s="85"/>
      <c r="WDF27" s="85"/>
      <c r="WDG27" s="85"/>
      <c r="WDH27" s="85"/>
      <c r="WDI27" s="85"/>
      <c r="WDJ27" s="85"/>
      <c r="WDK27" s="85"/>
      <c r="WDL27" s="85"/>
      <c r="WDM27" s="85"/>
      <c r="WDN27" s="85"/>
      <c r="WDO27" s="85"/>
      <c r="WDP27" s="85"/>
      <c r="WDQ27" s="85"/>
      <c r="WDR27" s="85"/>
      <c r="WDS27" s="85"/>
      <c r="WDT27" s="85"/>
      <c r="WDU27" s="85"/>
      <c r="WDV27" s="85"/>
      <c r="WDW27" s="85"/>
      <c r="WDX27" s="85"/>
      <c r="WDY27" s="85"/>
      <c r="WDZ27" s="85"/>
      <c r="WEA27" s="85"/>
      <c r="WEB27" s="85"/>
      <c r="WEC27" s="85"/>
      <c r="WED27" s="85"/>
      <c r="WEE27" s="85"/>
      <c r="WEF27" s="85"/>
      <c r="WEG27" s="85"/>
      <c r="WEH27" s="85"/>
      <c r="WEI27" s="85"/>
      <c r="WEJ27" s="85"/>
      <c r="WEK27" s="85"/>
      <c r="WEL27" s="85"/>
      <c r="WEM27" s="85"/>
      <c r="WEN27" s="85"/>
      <c r="WEO27" s="85"/>
      <c r="WEP27" s="85"/>
      <c r="WEQ27" s="85"/>
      <c r="WER27" s="85"/>
      <c r="WES27" s="85"/>
      <c r="WET27" s="85"/>
      <c r="WEU27" s="85"/>
      <c r="WEV27" s="85"/>
      <c r="WEW27" s="85"/>
      <c r="WEX27" s="85"/>
      <c r="WEY27" s="85"/>
      <c r="WEZ27" s="85"/>
      <c r="WFA27" s="85"/>
      <c r="WFB27" s="85"/>
      <c r="WFC27" s="85"/>
      <c r="WFD27" s="85"/>
      <c r="WFE27" s="85"/>
      <c r="WFF27" s="85"/>
      <c r="WFG27" s="85"/>
      <c r="WFH27" s="85"/>
      <c r="WFI27" s="85"/>
      <c r="WFJ27" s="85"/>
      <c r="WFK27" s="85"/>
      <c r="WFL27" s="85"/>
      <c r="WFM27" s="85"/>
      <c r="WFN27" s="85"/>
      <c r="WFO27" s="85"/>
      <c r="WFP27" s="85"/>
      <c r="WFQ27" s="85"/>
      <c r="WFR27" s="85"/>
      <c r="WFS27" s="85"/>
      <c r="WFT27" s="85"/>
      <c r="WFU27" s="85"/>
      <c r="WFV27" s="85"/>
      <c r="WFW27" s="85"/>
      <c r="WFX27" s="85"/>
      <c r="WFY27" s="85"/>
      <c r="WFZ27" s="85"/>
      <c r="WGA27" s="85"/>
      <c r="WGB27" s="85"/>
      <c r="WGC27" s="85"/>
      <c r="WGD27" s="85"/>
      <c r="WGE27" s="85"/>
      <c r="WGF27" s="85"/>
      <c r="WGG27" s="85"/>
      <c r="WGH27" s="85"/>
      <c r="WGI27" s="85"/>
      <c r="WGJ27" s="85"/>
      <c r="WGK27" s="85"/>
      <c r="WGL27" s="85"/>
      <c r="WGM27" s="85"/>
      <c r="WGN27" s="85"/>
      <c r="WGO27" s="85"/>
      <c r="WGP27" s="85"/>
      <c r="WGQ27" s="85"/>
      <c r="WGR27" s="85"/>
      <c r="WGS27" s="85"/>
      <c r="WGT27" s="85"/>
      <c r="WGU27" s="85"/>
      <c r="WGV27" s="85"/>
      <c r="WGW27" s="85"/>
      <c r="WGX27" s="85"/>
      <c r="WGY27" s="85"/>
      <c r="WGZ27" s="85"/>
      <c r="WHA27" s="85"/>
      <c r="WHB27" s="85"/>
      <c r="WHC27" s="85"/>
      <c r="WHD27" s="85"/>
      <c r="WHE27" s="85"/>
      <c r="WHF27" s="85"/>
      <c r="WHG27" s="85"/>
      <c r="WHH27" s="85"/>
      <c r="WHI27" s="85"/>
      <c r="WHJ27" s="85"/>
      <c r="WHK27" s="85"/>
      <c r="WHL27" s="85"/>
      <c r="WHM27" s="85"/>
      <c r="WHN27" s="85"/>
      <c r="WHO27" s="85"/>
      <c r="WHP27" s="85"/>
      <c r="WHQ27" s="85"/>
      <c r="WHR27" s="85"/>
      <c r="WHS27" s="85"/>
      <c r="WHT27" s="85"/>
      <c r="WHU27" s="85"/>
      <c r="WHV27" s="85"/>
      <c r="WHW27" s="85"/>
      <c r="WHX27" s="85"/>
      <c r="WHY27" s="85"/>
      <c r="WHZ27" s="85"/>
      <c r="WIA27" s="85"/>
      <c r="WIB27" s="85"/>
      <c r="WIC27" s="85"/>
      <c r="WID27" s="85"/>
      <c r="WIE27" s="85"/>
      <c r="WIF27" s="85"/>
      <c r="WIG27" s="85"/>
      <c r="WIH27" s="85"/>
      <c r="WII27" s="85"/>
      <c r="WIJ27" s="85"/>
      <c r="WIK27" s="85"/>
      <c r="WIL27" s="85"/>
      <c r="WIM27" s="85"/>
      <c r="WIN27" s="85"/>
      <c r="WIO27" s="85"/>
      <c r="WIP27" s="85"/>
      <c r="WIQ27" s="85"/>
      <c r="WIR27" s="85"/>
      <c r="WIS27" s="85"/>
      <c r="WIT27" s="85"/>
      <c r="WIU27" s="85"/>
      <c r="WIV27" s="85"/>
      <c r="WIW27" s="85"/>
      <c r="WIX27" s="85"/>
      <c r="WIY27" s="85"/>
      <c r="WIZ27" s="85"/>
      <c r="WJA27" s="85"/>
      <c r="WJB27" s="85"/>
      <c r="WJC27" s="85"/>
      <c r="WJD27" s="85"/>
      <c r="WJE27" s="85"/>
      <c r="WJF27" s="85"/>
      <c r="WJG27" s="85"/>
      <c r="WJH27" s="85"/>
      <c r="WJI27" s="85"/>
      <c r="WJJ27" s="85"/>
      <c r="WJK27" s="85"/>
      <c r="WJL27" s="85"/>
      <c r="WJM27" s="85"/>
      <c r="WJN27" s="85"/>
      <c r="WJO27" s="85"/>
      <c r="WJP27" s="85"/>
      <c r="WJQ27" s="85"/>
      <c r="WJR27" s="85"/>
      <c r="WJS27" s="85"/>
      <c r="WJT27" s="85"/>
      <c r="WJU27" s="85"/>
      <c r="WJV27" s="85"/>
      <c r="WJW27" s="85"/>
      <c r="WJX27" s="85"/>
      <c r="WJY27" s="85"/>
      <c r="WJZ27" s="85"/>
      <c r="WKA27" s="85"/>
      <c r="WKB27" s="85"/>
      <c r="WKC27" s="85"/>
      <c r="WKD27" s="85"/>
      <c r="WKE27" s="85"/>
      <c r="WKF27" s="85"/>
      <c r="WKG27" s="85"/>
      <c r="WKH27" s="85"/>
      <c r="WKI27" s="85"/>
      <c r="WKJ27" s="85"/>
      <c r="WKK27" s="85"/>
      <c r="WKL27" s="85"/>
      <c r="WKM27" s="85"/>
      <c r="WKN27" s="85"/>
      <c r="WKO27" s="85"/>
      <c r="WKP27" s="85"/>
      <c r="WKQ27" s="85"/>
      <c r="WKR27" s="85"/>
      <c r="WKS27" s="85"/>
      <c r="WKT27" s="85"/>
      <c r="WKU27" s="85"/>
      <c r="WKV27" s="85"/>
      <c r="WKW27" s="85"/>
      <c r="WKX27" s="85"/>
      <c r="WKY27" s="85"/>
      <c r="WKZ27" s="85"/>
      <c r="WLA27" s="85"/>
      <c r="WLB27" s="85"/>
      <c r="WLC27" s="85"/>
      <c r="WLD27" s="85"/>
      <c r="WLE27" s="85"/>
      <c r="WLF27" s="85"/>
      <c r="WLG27" s="85"/>
      <c r="WLH27" s="85"/>
      <c r="WLI27" s="85"/>
      <c r="WLJ27" s="85"/>
      <c r="WLK27" s="85"/>
      <c r="WLL27" s="85"/>
      <c r="WLM27" s="85"/>
      <c r="WLN27" s="85"/>
      <c r="WLO27" s="85"/>
      <c r="WLP27" s="85"/>
      <c r="WLQ27" s="85"/>
      <c r="WLR27" s="85"/>
      <c r="WLS27" s="85"/>
      <c r="WLT27" s="85"/>
      <c r="WLU27" s="85"/>
      <c r="WLV27" s="85"/>
      <c r="WLW27" s="85"/>
      <c r="WLX27" s="85"/>
      <c r="WLY27" s="85"/>
      <c r="WLZ27" s="85"/>
      <c r="WMA27" s="85"/>
      <c r="WMB27" s="85"/>
      <c r="WMC27" s="85"/>
      <c r="WMD27" s="85"/>
      <c r="WME27" s="85"/>
      <c r="WMF27" s="85"/>
      <c r="WMG27" s="85"/>
      <c r="WMH27" s="85"/>
      <c r="WMI27" s="85"/>
      <c r="WMJ27" s="85"/>
      <c r="WMK27" s="85"/>
      <c r="WML27" s="85"/>
      <c r="WMM27" s="85"/>
      <c r="WMN27" s="85"/>
      <c r="WMO27" s="85"/>
      <c r="WMP27" s="85"/>
      <c r="WMQ27" s="85"/>
      <c r="WMR27" s="85"/>
      <c r="WMS27" s="85"/>
      <c r="WMT27" s="85"/>
      <c r="WMU27" s="85"/>
      <c r="WMV27" s="85"/>
      <c r="WMW27" s="85"/>
      <c r="WMX27" s="85"/>
      <c r="WMY27" s="85"/>
      <c r="WMZ27" s="85"/>
      <c r="WNA27" s="85"/>
      <c r="WNB27" s="85"/>
      <c r="WNC27" s="85"/>
      <c r="WND27" s="85"/>
      <c r="WNE27" s="85"/>
      <c r="WNF27" s="85"/>
      <c r="WNG27" s="85"/>
      <c r="WNH27" s="85"/>
      <c r="WNI27" s="85"/>
      <c r="WNJ27" s="85"/>
      <c r="WNK27" s="85"/>
      <c r="WNL27" s="85"/>
      <c r="WNM27" s="85"/>
      <c r="WNN27" s="85"/>
      <c r="WNO27" s="85"/>
      <c r="WNP27" s="85"/>
      <c r="WNQ27" s="85"/>
      <c r="WNR27" s="85"/>
      <c r="WNS27" s="85"/>
      <c r="WNT27" s="85"/>
      <c r="WNU27" s="85"/>
      <c r="WNV27" s="85"/>
      <c r="WNW27" s="85"/>
      <c r="WNX27" s="85"/>
      <c r="WNY27" s="85"/>
      <c r="WNZ27" s="85"/>
      <c r="WOA27" s="85"/>
      <c r="WOB27" s="85"/>
      <c r="WOC27" s="85"/>
      <c r="WOD27" s="85"/>
      <c r="WOE27" s="85"/>
      <c r="WOF27" s="85"/>
      <c r="WOG27" s="85"/>
      <c r="WOH27" s="85"/>
      <c r="WOI27" s="85"/>
      <c r="WOJ27" s="85"/>
      <c r="WOK27" s="85"/>
      <c r="WOL27" s="85"/>
      <c r="WOM27" s="85"/>
      <c r="WON27" s="85"/>
      <c r="WOO27" s="85"/>
      <c r="WOP27" s="85"/>
      <c r="WOQ27" s="85"/>
      <c r="WOR27" s="85"/>
      <c r="WOS27" s="85"/>
      <c r="WOT27" s="85"/>
      <c r="WOU27" s="85"/>
      <c r="WOV27" s="85"/>
      <c r="WOW27" s="85"/>
      <c r="WOX27" s="85"/>
      <c r="WOY27" s="85"/>
      <c r="WOZ27" s="85"/>
      <c r="WPA27" s="85"/>
      <c r="WPB27" s="85"/>
      <c r="WPC27" s="85"/>
      <c r="WPD27" s="85"/>
      <c r="WPE27" s="85"/>
      <c r="WPF27" s="85"/>
      <c r="WPG27" s="85"/>
      <c r="WPH27" s="85"/>
      <c r="WPI27" s="85"/>
      <c r="WPJ27" s="85"/>
      <c r="WPK27" s="85"/>
      <c r="WPL27" s="85"/>
      <c r="WPM27" s="85"/>
      <c r="WPN27" s="85"/>
      <c r="WPO27" s="85"/>
      <c r="WPP27" s="85"/>
      <c r="WPQ27" s="85"/>
      <c r="WPR27" s="85"/>
      <c r="WPS27" s="85"/>
      <c r="WPT27" s="85"/>
      <c r="WPU27" s="85"/>
      <c r="WPV27" s="85"/>
      <c r="WPW27" s="85"/>
      <c r="WPX27" s="85"/>
      <c r="WPY27" s="85"/>
      <c r="WPZ27" s="85"/>
      <c r="WQA27" s="85"/>
      <c r="WQB27" s="85"/>
      <c r="WQC27" s="85"/>
      <c r="WQD27" s="85"/>
      <c r="WQE27" s="85"/>
      <c r="WQF27" s="85"/>
      <c r="WQG27" s="85"/>
      <c r="WQH27" s="85"/>
      <c r="WQI27" s="85"/>
      <c r="WQJ27" s="85"/>
      <c r="WQK27" s="85"/>
      <c r="WQL27" s="85"/>
      <c r="WQM27" s="85"/>
      <c r="WQN27" s="85"/>
      <c r="WQO27" s="85"/>
      <c r="WQP27" s="85"/>
      <c r="WQQ27" s="85"/>
      <c r="WQR27" s="85"/>
      <c r="WQS27" s="85"/>
      <c r="WQT27" s="85"/>
      <c r="WQU27" s="85"/>
      <c r="WQV27" s="85"/>
      <c r="WQW27" s="85"/>
      <c r="WQX27" s="85"/>
      <c r="WQY27" s="85"/>
      <c r="WQZ27" s="85"/>
      <c r="WRA27" s="85"/>
      <c r="WRB27" s="85"/>
      <c r="WRC27" s="85"/>
      <c r="WRD27" s="85"/>
      <c r="WRE27" s="85"/>
      <c r="WRF27" s="85"/>
      <c r="WRG27" s="85"/>
      <c r="WRH27" s="85"/>
      <c r="WRI27" s="85"/>
      <c r="WRJ27" s="85"/>
      <c r="WRK27" s="85"/>
      <c r="WRL27" s="85"/>
      <c r="WRM27" s="85"/>
      <c r="WRN27" s="85"/>
      <c r="WRO27" s="85"/>
      <c r="WRP27" s="85"/>
      <c r="WRQ27" s="85"/>
      <c r="WRR27" s="85"/>
      <c r="WRS27" s="85"/>
      <c r="WRT27" s="85"/>
      <c r="WRU27" s="85"/>
      <c r="WRV27" s="85"/>
      <c r="WRW27" s="85"/>
      <c r="WRX27" s="85"/>
      <c r="WRY27" s="85"/>
      <c r="WRZ27" s="85"/>
      <c r="WSA27" s="85"/>
      <c r="WSB27" s="85"/>
      <c r="WSC27" s="85"/>
      <c r="WSD27" s="85"/>
      <c r="WSE27" s="85"/>
      <c r="WSF27" s="85"/>
      <c r="WSG27" s="85"/>
      <c r="WSH27" s="85"/>
      <c r="WSI27" s="85"/>
      <c r="WSJ27" s="85"/>
      <c r="WSK27" s="85"/>
      <c r="WSL27" s="85"/>
      <c r="WSM27" s="85"/>
      <c r="WSN27" s="85"/>
      <c r="WSO27" s="85"/>
      <c r="WSP27" s="85"/>
      <c r="WSQ27" s="85"/>
      <c r="WSR27" s="85"/>
      <c r="WSS27" s="85"/>
      <c r="WST27" s="85"/>
      <c r="WSU27" s="85"/>
      <c r="WSV27" s="85"/>
      <c r="WSW27" s="85"/>
      <c r="WSX27" s="85"/>
      <c r="WSY27" s="85"/>
      <c r="WSZ27" s="85"/>
      <c r="WTA27" s="85"/>
      <c r="WTB27" s="85"/>
      <c r="WTC27" s="85"/>
      <c r="WTD27" s="85"/>
      <c r="WTE27" s="85"/>
      <c r="WTF27" s="85"/>
      <c r="WTG27" s="85"/>
      <c r="WTH27" s="85"/>
      <c r="WTI27" s="85"/>
      <c r="WTJ27" s="85"/>
      <c r="WTK27" s="85"/>
      <c r="WTL27" s="85"/>
      <c r="WTM27" s="85"/>
      <c r="WTN27" s="85"/>
      <c r="WTO27" s="85"/>
      <c r="WTP27" s="85"/>
      <c r="WTQ27" s="85"/>
      <c r="WTR27" s="85"/>
      <c r="WTS27" s="85"/>
      <c r="WTT27" s="85"/>
      <c r="WTU27" s="85"/>
      <c r="WTV27" s="85"/>
      <c r="WTW27" s="85"/>
      <c r="WTX27" s="85"/>
      <c r="WTY27" s="85"/>
      <c r="WTZ27" s="85"/>
      <c r="WUA27" s="85"/>
      <c r="WUB27" s="85"/>
      <c r="WUC27" s="85"/>
      <c r="WUD27" s="85"/>
      <c r="WUE27" s="85"/>
      <c r="WUF27" s="85"/>
      <c r="WUG27" s="85"/>
      <c r="WUH27" s="85"/>
      <c r="WUI27" s="85"/>
      <c r="WUJ27" s="85"/>
      <c r="WUK27" s="85"/>
      <c r="WUL27" s="85"/>
      <c r="WUM27" s="85"/>
      <c r="WUN27" s="85"/>
      <c r="WUO27" s="85"/>
      <c r="WUP27" s="85"/>
      <c r="WUQ27" s="85"/>
      <c r="WUR27" s="85"/>
      <c r="WUS27" s="85"/>
      <c r="WUT27" s="85"/>
      <c r="WUU27" s="85"/>
      <c r="WUV27" s="85"/>
      <c r="WUW27" s="85"/>
      <c r="WUX27" s="85"/>
      <c r="WUY27" s="85"/>
      <c r="WUZ27" s="85"/>
      <c r="WVA27" s="85"/>
      <c r="WVB27" s="85"/>
      <c r="WVC27" s="85"/>
      <c r="WVD27" s="85"/>
      <c r="WVE27" s="85"/>
      <c r="WVF27" s="85"/>
      <c r="WVG27" s="85"/>
      <c r="WVH27" s="85"/>
      <c r="WVI27" s="85"/>
      <c r="WVJ27" s="85"/>
      <c r="WVK27" s="85"/>
      <c r="WVL27" s="85"/>
      <c r="WVM27" s="85"/>
      <c r="WVN27" s="85"/>
      <c r="WVO27" s="85"/>
      <c r="WVP27" s="85"/>
      <c r="WVQ27" s="85"/>
      <c r="WVR27" s="85"/>
      <c r="WVS27" s="85"/>
      <c r="WVT27" s="85"/>
      <c r="WVU27" s="85"/>
      <c r="WVV27" s="85"/>
      <c r="WVW27" s="85"/>
      <c r="WVX27" s="85"/>
      <c r="WVY27" s="85"/>
      <c r="WVZ27" s="85"/>
      <c r="WWA27" s="85"/>
      <c r="WWB27" s="85"/>
      <c r="WWC27" s="85"/>
      <c r="WWD27" s="85"/>
      <c r="WWE27" s="85"/>
      <c r="WWF27" s="85"/>
      <c r="WWG27" s="85"/>
      <c r="WWH27" s="85"/>
      <c r="WWI27" s="85"/>
      <c r="WWJ27" s="85"/>
      <c r="WWK27" s="85"/>
      <c r="WWL27" s="85"/>
      <c r="WWM27" s="85"/>
      <c r="WWN27" s="85"/>
      <c r="WWO27" s="85"/>
      <c r="WWP27" s="85"/>
      <c r="WWQ27" s="85"/>
      <c r="WWR27" s="85"/>
      <c r="WWS27" s="85"/>
      <c r="WWT27" s="85"/>
      <c r="WWU27" s="85"/>
      <c r="WWV27" s="85"/>
      <c r="WWW27" s="85"/>
      <c r="WWX27" s="85"/>
      <c r="WWY27" s="85"/>
      <c r="WWZ27" s="85"/>
      <c r="WXA27" s="85"/>
      <c r="WXB27" s="85"/>
      <c r="WXC27" s="85"/>
      <c r="WXD27" s="85"/>
      <c r="WXE27" s="85"/>
      <c r="WXF27" s="85"/>
      <c r="WXG27" s="85"/>
      <c r="WXH27" s="85"/>
      <c r="WXI27" s="85"/>
      <c r="WXJ27" s="85"/>
      <c r="WXK27" s="85"/>
      <c r="WXL27" s="85"/>
      <c r="WXM27" s="85"/>
      <c r="WXN27" s="85"/>
      <c r="WXO27" s="85"/>
      <c r="WXP27" s="85"/>
      <c r="WXQ27" s="85"/>
      <c r="WXR27" s="85"/>
      <c r="WXS27" s="85"/>
      <c r="WXT27" s="85"/>
      <c r="WXU27" s="85"/>
      <c r="WXV27" s="85"/>
      <c r="WXW27" s="85"/>
      <c r="WXX27" s="85"/>
      <c r="WXY27" s="85"/>
      <c r="WXZ27" s="85"/>
      <c r="WYA27" s="85"/>
      <c r="WYB27" s="85"/>
      <c r="WYC27" s="85"/>
      <c r="WYD27" s="85"/>
      <c r="WYE27" s="85"/>
      <c r="WYF27" s="85"/>
      <c r="WYG27" s="85"/>
      <c r="WYH27" s="85"/>
      <c r="WYI27" s="85"/>
      <c r="WYJ27" s="85"/>
      <c r="WYK27" s="85"/>
      <c r="WYL27" s="85"/>
      <c r="WYM27" s="85"/>
      <c r="WYN27" s="85"/>
      <c r="WYO27" s="85"/>
      <c r="WYP27" s="85"/>
      <c r="WYQ27" s="85"/>
      <c r="WYR27" s="85"/>
      <c r="WYS27" s="85"/>
      <c r="WYT27" s="85"/>
      <c r="WYU27" s="85"/>
      <c r="WYV27" s="85"/>
      <c r="WYW27" s="85"/>
      <c r="WYX27" s="85"/>
      <c r="WYY27" s="85"/>
      <c r="WYZ27" s="85"/>
      <c r="WZA27" s="85"/>
      <c r="WZB27" s="85"/>
      <c r="WZC27" s="85"/>
      <c r="WZD27" s="85"/>
      <c r="WZE27" s="85"/>
      <c r="WZF27" s="85"/>
      <c r="WZG27" s="85"/>
      <c r="WZH27" s="85"/>
      <c r="WZI27" s="85"/>
      <c r="WZJ27" s="85"/>
      <c r="WZK27" s="85"/>
      <c r="WZL27" s="85"/>
      <c r="WZM27" s="85"/>
      <c r="WZN27" s="85"/>
      <c r="WZO27" s="85"/>
      <c r="WZP27" s="85"/>
      <c r="WZQ27" s="85"/>
      <c r="WZR27" s="85"/>
      <c r="WZS27" s="85"/>
      <c r="WZT27" s="85"/>
      <c r="WZU27" s="85"/>
      <c r="WZV27" s="85"/>
      <c r="WZW27" s="85"/>
      <c r="WZX27" s="85"/>
      <c r="WZY27" s="85"/>
      <c r="WZZ27" s="85"/>
      <c r="XAA27" s="85"/>
      <c r="XAB27" s="85"/>
      <c r="XAC27" s="85"/>
      <c r="XAD27" s="85"/>
      <c r="XAE27" s="85"/>
      <c r="XAF27" s="85"/>
      <c r="XAG27" s="85"/>
      <c r="XAH27" s="85"/>
      <c r="XAI27" s="85"/>
      <c r="XAJ27" s="85"/>
      <c r="XAK27" s="85"/>
      <c r="XAL27" s="85"/>
      <c r="XAM27" s="85"/>
      <c r="XAN27" s="85"/>
      <c r="XAO27" s="85"/>
      <c r="XAP27" s="85"/>
      <c r="XAQ27" s="85"/>
      <c r="XAR27" s="85"/>
      <c r="XAS27" s="85"/>
      <c r="XAT27" s="85"/>
      <c r="XAU27" s="85"/>
      <c r="XAV27" s="85"/>
      <c r="XAW27" s="85"/>
      <c r="XAX27" s="85"/>
      <c r="XAY27" s="85"/>
      <c r="XAZ27" s="85"/>
      <c r="XBA27" s="85"/>
      <c r="XBB27" s="85"/>
      <c r="XBC27" s="85"/>
      <c r="XBD27" s="85"/>
      <c r="XBE27" s="85"/>
      <c r="XBF27" s="85"/>
      <c r="XBG27" s="85"/>
      <c r="XBH27" s="85"/>
      <c r="XBI27" s="85"/>
      <c r="XBJ27" s="85"/>
      <c r="XBK27" s="85"/>
      <c r="XBL27" s="85"/>
      <c r="XBM27" s="85"/>
      <c r="XBN27" s="85"/>
      <c r="XBO27" s="85"/>
      <c r="XBP27" s="85"/>
      <c r="XBQ27" s="85"/>
      <c r="XBR27" s="85"/>
      <c r="XBS27" s="85"/>
      <c r="XBT27" s="85"/>
      <c r="XBU27" s="85"/>
      <c r="XBV27" s="85"/>
      <c r="XBW27" s="85"/>
      <c r="XBX27" s="85"/>
      <c r="XBY27" s="85"/>
      <c r="XBZ27" s="85"/>
      <c r="XCA27" s="85"/>
      <c r="XCB27" s="85"/>
      <c r="XCC27" s="85"/>
      <c r="XCD27" s="85"/>
      <c r="XCE27" s="85"/>
      <c r="XCF27" s="85"/>
      <c r="XCG27" s="85"/>
      <c r="XCH27" s="85"/>
      <c r="XCI27" s="85"/>
      <c r="XCJ27" s="85"/>
      <c r="XCK27" s="85"/>
      <c r="XCL27" s="85"/>
      <c r="XCM27" s="85"/>
      <c r="XCN27" s="85"/>
      <c r="XCO27" s="85"/>
      <c r="XCP27" s="85"/>
      <c r="XCQ27" s="85"/>
      <c r="XCR27" s="85"/>
      <c r="XCS27" s="85"/>
      <c r="XCT27" s="85"/>
      <c r="XCU27" s="85"/>
      <c r="XCV27" s="85"/>
      <c r="XCW27" s="85"/>
      <c r="XCX27" s="85"/>
      <c r="XCY27" s="85"/>
      <c r="XCZ27" s="85"/>
      <c r="XDA27" s="85"/>
      <c r="XDB27" s="85"/>
      <c r="XDC27" s="85"/>
      <c r="XDD27" s="85"/>
      <c r="XDE27" s="85"/>
      <c r="XDF27" s="85"/>
      <c r="XDG27" s="85"/>
      <c r="XDH27" s="85"/>
      <c r="XDI27" s="85"/>
      <c r="XDJ27" s="85"/>
      <c r="XDK27" s="85"/>
      <c r="XDL27" s="85"/>
      <c r="XDM27" s="85"/>
      <c r="XDN27" s="85"/>
      <c r="XDO27" s="85"/>
      <c r="XDP27" s="85"/>
      <c r="XDQ27" s="85"/>
      <c r="XDR27" s="85"/>
      <c r="XDS27" s="85"/>
      <c r="XDT27" s="85"/>
      <c r="XDU27" s="85"/>
      <c r="XDV27" s="85"/>
      <c r="XDW27" s="85"/>
      <c r="XDX27" s="85"/>
      <c r="XDY27" s="85"/>
      <c r="XDZ27" s="85"/>
      <c r="XEA27" s="85"/>
      <c r="XEB27" s="85"/>
      <c r="XEC27" s="85"/>
      <c r="XED27" s="85"/>
      <c r="XEE27" s="85"/>
      <c r="XEF27" s="85"/>
      <c r="XEG27" s="85"/>
      <c r="XEH27" s="85"/>
      <c r="XEI27" s="85"/>
      <c r="XEJ27" s="85"/>
      <c r="XEK27" s="85"/>
      <c r="XEL27" s="85"/>
      <c r="XEM27" s="85"/>
      <c r="XEN27" s="85"/>
      <c r="XEO27" s="85"/>
      <c r="XEP27" s="85"/>
    </row>
    <row r="28" spans="1:16370" ht="15" customHeight="1">
      <c r="B28" s="80" t="s">
        <v>180</v>
      </c>
      <c r="C28" s="90">
        <v>2501770</v>
      </c>
      <c r="D28" s="90">
        <v>2296431</v>
      </c>
      <c r="E28" s="90">
        <v>2123778</v>
      </c>
      <c r="F28" s="90">
        <v>2470232</v>
      </c>
      <c r="G28" s="90">
        <v>2539676.5631800001</v>
      </c>
      <c r="H28" s="90">
        <v>2409708.6387900002</v>
      </c>
      <c r="I28" s="90">
        <v>2064717.7750200001</v>
      </c>
      <c r="J28" s="90">
        <v>1674726.27813</v>
      </c>
      <c r="K28" s="90">
        <v>1555201.00541</v>
      </c>
      <c r="L28" s="90">
        <v>1305917.66276</v>
      </c>
      <c r="M28" s="90">
        <v>1118275.94802915</v>
      </c>
      <c r="N28" s="90">
        <v>962373.64092695003</v>
      </c>
      <c r="O28" s="90">
        <v>1397446.7805000001</v>
      </c>
      <c r="P28" s="90">
        <v>1490783.3767200001</v>
      </c>
      <c r="Q28" s="90">
        <v>1241391.0315028999</v>
      </c>
      <c r="R28" s="90">
        <v>1202488.7706860651</v>
      </c>
      <c r="S28" s="90">
        <v>1216045</v>
      </c>
      <c r="T28" s="90">
        <v>1231737</v>
      </c>
      <c r="U28" s="90">
        <v>1114227</v>
      </c>
      <c r="V28" s="90">
        <v>966309</v>
      </c>
      <c r="W28" s="90">
        <v>849494</v>
      </c>
      <c r="X28" s="90">
        <v>794907</v>
      </c>
      <c r="Y28" s="90">
        <v>678450.19949999999</v>
      </c>
    </row>
    <row r="29" spans="1:16370" ht="15" customHeight="1">
      <c r="B29" s="80" t="s">
        <v>181</v>
      </c>
      <c r="C29" s="90">
        <v>3964090</v>
      </c>
      <c r="D29" s="90">
        <v>3951026</v>
      </c>
      <c r="E29" s="90">
        <v>3704171</v>
      </c>
      <c r="F29" s="90">
        <v>3839695</v>
      </c>
      <c r="G29" s="90">
        <v>3300710.6520200004</v>
      </c>
      <c r="H29" s="90">
        <v>3227382.3712800005</v>
      </c>
      <c r="I29" s="90">
        <v>3182661.4166700002</v>
      </c>
      <c r="J29" s="90">
        <v>3218568.8918300001</v>
      </c>
      <c r="K29" s="90">
        <v>3267105.6489400007</v>
      </c>
      <c r="L29" s="90">
        <v>3300911.6407900001</v>
      </c>
      <c r="M29" s="90">
        <v>3343801.5230800002</v>
      </c>
      <c r="N29" s="90">
        <v>3401495.1645199996</v>
      </c>
      <c r="O29" s="90">
        <v>3468752.9647500003</v>
      </c>
      <c r="P29" s="90">
        <v>3489656.0866299998</v>
      </c>
      <c r="Q29" s="90">
        <v>3521407.48147</v>
      </c>
      <c r="R29" s="172">
        <v>3547724.6089400002</v>
      </c>
      <c r="S29" s="172">
        <v>3538518.5725499997</v>
      </c>
      <c r="T29" s="172">
        <v>3494044.6284699994</v>
      </c>
      <c r="U29" s="172">
        <v>3392616.6069500004</v>
      </c>
      <c r="V29" s="172">
        <v>3337661</v>
      </c>
      <c r="W29" s="172">
        <v>3435175</v>
      </c>
      <c r="X29" s="172">
        <v>3175118</v>
      </c>
      <c r="Y29" s="172">
        <v>3206050</v>
      </c>
    </row>
    <row r="30" spans="1:16370" ht="15" customHeight="1">
      <c r="B30" s="81" t="s">
        <v>182</v>
      </c>
      <c r="C30" s="194">
        <v>494669</v>
      </c>
      <c r="D30" s="85">
        <v>394045</v>
      </c>
      <c r="E30" s="85">
        <v>310294</v>
      </c>
      <c r="F30" s="85">
        <v>437727</v>
      </c>
      <c r="G30" s="85">
        <v>342669.14471000002</v>
      </c>
      <c r="H30" s="85">
        <v>299812.49423000001</v>
      </c>
      <c r="I30" s="85">
        <v>272449.69716000004</v>
      </c>
      <c r="J30" s="85">
        <v>285563.73912000004</v>
      </c>
      <c r="K30" s="85">
        <v>265825.85312000004</v>
      </c>
      <c r="L30" s="85">
        <v>253641.65641</v>
      </c>
      <c r="M30" s="85">
        <v>244160.79783</v>
      </c>
      <c r="N30" s="85">
        <v>250159.59397000002</v>
      </c>
      <c r="O30" s="85">
        <v>244158.05126999994</v>
      </c>
      <c r="P30" s="85">
        <v>246105.82662000004</v>
      </c>
      <c r="Q30" s="85">
        <v>242685.19461999999</v>
      </c>
      <c r="R30" s="85">
        <v>255616.19837000003</v>
      </c>
      <c r="S30" s="85">
        <v>253057.92494999999</v>
      </c>
      <c r="T30" s="85">
        <v>256838.26362000001</v>
      </c>
      <c r="U30" s="85">
        <v>257371.72364000004</v>
      </c>
      <c r="V30" s="85">
        <v>276376</v>
      </c>
      <c r="W30" s="85">
        <v>280084</v>
      </c>
      <c r="X30" s="85">
        <v>272160</v>
      </c>
      <c r="Y30" s="85">
        <v>288180</v>
      </c>
    </row>
    <row r="31" spans="1:16370" ht="15" customHeight="1">
      <c r="B31" s="81" t="s">
        <v>183</v>
      </c>
      <c r="C31" s="85">
        <v>3469421</v>
      </c>
      <c r="D31" s="85">
        <v>3556981</v>
      </c>
      <c r="E31" s="85">
        <v>3393877</v>
      </c>
      <c r="F31" s="85">
        <v>3401968</v>
      </c>
      <c r="G31" s="85">
        <v>2958041.5073100002</v>
      </c>
      <c r="H31" s="85">
        <v>2927569.8770500007</v>
      </c>
      <c r="I31" s="85">
        <v>2910211.7195100002</v>
      </c>
      <c r="J31" s="85">
        <v>2933005.1527100001</v>
      </c>
      <c r="K31" s="85">
        <v>3001279.7958200006</v>
      </c>
      <c r="L31" s="85">
        <v>3047269.9843800003</v>
      </c>
      <c r="M31" s="85">
        <v>3099640.7252500001</v>
      </c>
      <c r="N31" s="85">
        <v>3151335.5705499998</v>
      </c>
      <c r="O31" s="85">
        <v>3224594.9134800001</v>
      </c>
      <c r="P31" s="85">
        <v>3243550.2600099999</v>
      </c>
      <c r="Q31" s="85">
        <v>3278722.2868499998</v>
      </c>
      <c r="R31" s="171">
        <v>3292108.4105700003</v>
      </c>
      <c r="S31" s="171">
        <v>3285460.6475999998</v>
      </c>
      <c r="T31" s="171">
        <v>3237206.3648499995</v>
      </c>
      <c r="U31" s="171">
        <v>3135244.8833100004</v>
      </c>
      <c r="V31" s="173">
        <v>3061285</v>
      </c>
      <c r="W31" s="173">
        <v>3155091</v>
      </c>
      <c r="X31" s="173">
        <v>2902958</v>
      </c>
      <c r="Y31" s="173">
        <v>2917870</v>
      </c>
    </row>
    <row r="32" spans="1:16370" ht="15" customHeight="1">
      <c r="B32" s="80" t="s">
        <v>21</v>
      </c>
      <c r="C32" s="83">
        <v>361901</v>
      </c>
      <c r="D32" s="83">
        <v>354109</v>
      </c>
      <c r="E32" s="83">
        <v>361023</v>
      </c>
      <c r="F32" s="83">
        <v>372038</v>
      </c>
      <c r="G32" s="83">
        <v>404876</v>
      </c>
      <c r="H32" s="83">
        <v>420164</v>
      </c>
      <c r="I32" s="83">
        <v>440383</v>
      </c>
      <c r="J32" s="83">
        <v>453130</v>
      </c>
      <c r="K32" s="83">
        <v>506441</v>
      </c>
      <c r="L32" s="83">
        <v>479040</v>
      </c>
      <c r="M32" s="83">
        <v>470313</v>
      </c>
      <c r="N32" s="83">
        <v>504907</v>
      </c>
      <c r="O32" s="83">
        <v>542028</v>
      </c>
      <c r="P32" s="83">
        <v>582178</v>
      </c>
      <c r="Q32" s="83">
        <v>615346</v>
      </c>
      <c r="R32" s="83">
        <v>667662</v>
      </c>
      <c r="S32" s="83">
        <v>695607</v>
      </c>
      <c r="T32" s="83">
        <v>718195</v>
      </c>
      <c r="U32" s="83">
        <v>692248</v>
      </c>
      <c r="V32" s="83">
        <v>686741</v>
      </c>
      <c r="W32" s="83">
        <v>699362</v>
      </c>
      <c r="X32" s="83">
        <v>731189</v>
      </c>
      <c r="Y32" s="83">
        <v>688793.19169000001</v>
      </c>
    </row>
    <row r="33" spans="2:25" ht="15" customHeight="1">
      <c r="B33" s="81" t="s">
        <v>22</v>
      </c>
      <c r="C33" s="87">
        <v>327401</v>
      </c>
      <c r="D33" s="87">
        <v>356772</v>
      </c>
      <c r="E33" s="87">
        <v>365742</v>
      </c>
      <c r="F33" s="87">
        <v>373676</v>
      </c>
      <c r="G33" s="87">
        <v>367752</v>
      </c>
      <c r="H33" s="87">
        <v>390380</v>
      </c>
      <c r="I33" s="87">
        <v>393573</v>
      </c>
      <c r="J33" s="87">
        <v>403834</v>
      </c>
      <c r="K33" s="87">
        <v>446172</v>
      </c>
      <c r="L33" s="87">
        <v>413138</v>
      </c>
      <c r="M33" s="87">
        <v>407011</v>
      </c>
      <c r="N33" s="87">
        <v>410837</v>
      </c>
      <c r="O33" s="87">
        <v>391135</v>
      </c>
      <c r="P33" s="87">
        <v>400148</v>
      </c>
      <c r="Q33" s="87">
        <v>387796</v>
      </c>
      <c r="R33" s="87">
        <v>364717</v>
      </c>
      <c r="S33" s="87">
        <v>348908</v>
      </c>
      <c r="T33" s="87">
        <v>354262</v>
      </c>
      <c r="U33" s="87">
        <v>327313</v>
      </c>
      <c r="V33" s="87">
        <v>281697</v>
      </c>
      <c r="W33" s="87">
        <v>249689</v>
      </c>
      <c r="X33" s="87">
        <v>225600</v>
      </c>
      <c r="Y33" s="87">
        <v>165421.32641000001</v>
      </c>
    </row>
    <row r="34" spans="2:25" ht="15" customHeight="1">
      <c r="B34" s="81" t="s">
        <v>23</v>
      </c>
      <c r="C34" s="85">
        <v>-63152</v>
      </c>
      <c r="D34" s="85">
        <v>-84452</v>
      </c>
      <c r="E34" s="85">
        <v>-86565</v>
      </c>
      <c r="F34" s="85">
        <v>-86219</v>
      </c>
      <c r="G34" s="85">
        <v>-47343</v>
      </c>
      <c r="H34" s="85">
        <v>-50936</v>
      </c>
      <c r="I34" s="85">
        <v>-50943</v>
      </c>
      <c r="J34" s="85">
        <v>-54925</v>
      </c>
      <c r="K34" s="85">
        <v>-58207</v>
      </c>
      <c r="L34" s="85">
        <v>-60355</v>
      </c>
      <c r="M34" s="85">
        <v>-63595</v>
      </c>
      <c r="N34" s="85">
        <v>-68244</v>
      </c>
      <c r="O34" s="85">
        <v>-48914</v>
      </c>
      <c r="P34" s="85">
        <v>-54817</v>
      </c>
      <c r="Q34" s="85">
        <v>-47996</v>
      </c>
      <c r="R34" s="85">
        <v>-53356</v>
      </c>
      <c r="S34" s="85">
        <v>-48250</v>
      </c>
      <c r="T34" s="85">
        <v>-51988</v>
      </c>
      <c r="U34" s="85">
        <v>-50166</v>
      </c>
      <c r="V34" s="85">
        <v>-45923</v>
      </c>
      <c r="W34" s="85">
        <v>-39957</v>
      </c>
      <c r="X34" s="85">
        <v>-42844</v>
      </c>
      <c r="Y34" s="85">
        <v>-40355.130619999996</v>
      </c>
    </row>
    <row r="35" spans="2:25" ht="15" customHeight="1">
      <c r="B35" s="81" t="s">
        <v>24</v>
      </c>
      <c r="C35" s="87">
        <v>97652</v>
      </c>
      <c r="D35" s="87">
        <v>81789</v>
      </c>
      <c r="E35" s="87">
        <v>81846</v>
      </c>
      <c r="F35" s="87">
        <v>84581</v>
      </c>
      <c r="G35" s="87">
        <v>84467</v>
      </c>
      <c r="H35" s="87">
        <v>80720</v>
      </c>
      <c r="I35" s="87">
        <v>97753</v>
      </c>
      <c r="J35" s="87">
        <v>104221</v>
      </c>
      <c r="K35" s="87">
        <v>118476</v>
      </c>
      <c r="L35" s="87">
        <v>126257</v>
      </c>
      <c r="M35" s="87">
        <v>126897</v>
      </c>
      <c r="N35" s="87">
        <v>162314</v>
      </c>
      <c r="O35" s="87">
        <v>199807</v>
      </c>
      <c r="P35" s="87">
        <v>236847</v>
      </c>
      <c r="Q35" s="87">
        <v>275546</v>
      </c>
      <c r="R35" s="87">
        <v>356301</v>
      </c>
      <c r="S35" s="87">
        <v>394949</v>
      </c>
      <c r="T35" s="87">
        <v>415921</v>
      </c>
      <c r="U35" s="87">
        <v>415101</v>
      </c>
      <c r="V35" s="87">
        <v>450967</v>
      </c>
      <c r="W35" s="87">
        <v>489630</v>
      </c>
      <c r="X35" s="87">
        <v>548433</v>
      </c>
      <c r="Y35" s="87">
        <v>563726.99589999998</v>
      </c>
    </row>
    <row r="36" spans="2:25" ht="15" hidden="1" customHeight="1">
      <c r="B36" s="80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</row>
    <row r="37" spans="2:25" ht="15" hidden="1" customHeight="1">
      <c r="B37" s="81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</row>
    <row r="38" spans="2:25" ht="15" hidden="1" customHeight="1">
      <c r="B38" s="80" t="s">
        <v>15</v>
      </c>
      <c r="C38" s="83"/>
      <c r="D38" s="83"/>
      <c r="E38" s="83"/>
      <c r="F38" s="83">
        <v>7573169</v>
      </c>
      <c r="G38" s="83">
        <v>7045701</v>
      </c>
      <c r="H38" s="83">
        <v>6788591</v>
      </c>
      <c r="I38" s="83">
        <v>6387840</v>
      </c>
      <c r="J38" s="83">
        <v>6077261</v>
      </c>
      <c r="K38" s="83">
        <v>6039942</v>
      </c>
      <c r="L38" s="83">
        <v>5922369</v>
      </c>
      <c r="M38" s="83">
        <v>5802245</v>
      </c>
      <c r="N38" s="83">
        <v>5799994</v>
      </c>
      <c r="O38" s="83">
        <v>6317302</v>
      </c>
      <c r="P38" s="83">
        <v>6444938</v>
      </c>
      <c r="Q38" s="83">
        <v>6235281</v>
      </c>
      <c r="R38" s="83">
        <v>6260604</v>
      </c>
      <c r="S38" s="83">
        <v>6089719</v>
      </c>
      <c r="T38" s="83">
        <v>6015034</v>
      </c>
      <c r="U38" s="83">
        <v>5966831</v>
      </c>
      <c r="V38" s="83">
        <v>5857495</v>
      </c>
      <c r="W38" s="83">
        <v>5833328</v>
      </c>
      <c r="X38" s="83">
        <v>5403883</v>
      </c>
      <c r="Y38" s="83">
        <v>5424540.9689548602</v>
      </c>
    </row>
    <row r="39" spans="2:25" ht="15" hidden="1" customHeight="1">
      <c r="B39" s="81" t="s">
        <v>16</v>
      </c>
      <c r="C39" s="87"/>
      <c r="D39" s="87"/>
      <c r="E39" s="87"/>
      <c r="F39" s="87">
        <v>0</v>
      </c>
      <c r="G39" s="87">
        <v>0</v>
      </c>
      <c r="H39" s="87">
        <v>37440</v>
      </c>
      <c r="I39" s="87">
        <v>36152</v>
      </c>
      <c r="J39" s="87">
        <v>38858</v>
      </c>
      <c r="K39" s="87">
        <v>58021</v>
      </c>
      <c r="L39" s="87">
        <v>62779</v>
      </c>
      <c r="M39" s="87">
        <v>59736</v>
      </c>
      <c r="N39" s="87">
        <v>68169</v>
      </c>
      <c r="O39" s="87">
        <v>132559</v>
      </c>
      <c r="P39" s="87">
        <v>190420</v>
      </c>
      <c r="Q39" s="87">
        <v>184796</v>
      </c>
      <c r="R39" s="87">
        <v>172569</v>
      </c>
      <c r="S39" s="87">
        <v>122303</v>
      </c>
      <c r="T39" s="87">
        <v>76201</v>
      </c>
      <c r="U39" s="87">
        <v>147511</v>
      </c>
      <c r="V39" s="87">
        <v>245201</v>
      </c>
      <c r="W39" s="87">
        <v>424884</v>
      </c>
      <c r="X39" s="87">
        <v>359208</v>
      </c>
      <c r="Y39" s="87">
        <v>491533</v>
      </c>
    </row>
    <row r="40" spans="2:25" ht="15" hidden="1" customHeight="1">
      <c r="B40" s="81" t="s">
        <v>17</v>
      </c>
      <c r="C40" s="87"/>
      <c r="D40" s="87"/>
      <c r="E40" s="87"/>
      <c r="F40" s="87">
        <v>1874</v>
      </c>
      <c r="G40" s="87">
        <v>1960</v>
      </c>
      <c r="H40" s="87">
        <v>2203</v>
      </c>
      <c r="I40" s="87">
        <v>1903</v>
      </c>
      <c r="J40" s="87">
        <v>1760</v>
      </c>
      <c r="K40" s="87">
        <v>1645</v>
      </c>
      <c r="L40" s="87">
        <v>1737</v>
      </c>
      <c r="M40" s="87">
        <v>1563</v>
      </c>
      <c r="N40" s="87">
        <v>1935</v>
      </c>
      <c r="O40" s="87">
        <v>337</v>
      </c>
      <c r="P40" s="87">
        <v>1772</v>
      </c>
      <c r="Q40" s="87">
        <v>1778</v>
      </c>
      <c r="R40" s="87">
        <v>1728</v>
      </c>
      <c r="S40" s="87">
        <v>1652</v>
      </c>
      <c r="T40" s="87">
        <v>1531</v>
      </c>
      <c r="U40" s="87">
        <v>1495</v>
      </c>
      <c r="V40" s="87">
        <v>1485</v>
      </c>
      <c r="W40" s="87">
        <v>1008</v>
      </c>
      <c r="X40" s="87">
        <v>258</v>
      </c>
      <c r="Y40" s="87">
        <v>253.86581999999999</v>
      </c>
    </row>
    <row r="41" spans="2:25" ht="15" hidden="1" customHeight="1">
      <c r="B41" s="32"/>
      <c r="C41" s="32"/>
      <c r="D41" s="32"/>
      <c r="E41" s="32"/>
      <c r="F41" s="32"/>
      <c r="W41" s="1"/>
      <c r="X41" s="1"/>
      <c r="Y41" s="1"/>
    </row>
    <row r="42" spans="2:25" ht="15" hidden="1" customHeight="1">
      <c r="B42" s="81" t="s">
        <v>20</v>
      </c>
      <c r="C42" s="87"/>
      <c r="D42" s="87"/>
      <c r="E42" s="87"/>
      <c r="F42" s="87">
        <v>6651903</v>
      </c>
      <c r="G42" s="87">
        <v>6183459</v>
      </c>
      <c r="H42" s="87">
        <v>5974231</v>
      </c>
      <c r="I42" s="87">
        <v>5600993</v>
      </c>
      <c r="J42" s="87">
        <v>5242752</v>
      </c>
      <c r="K42" s="87">
        <v>5248295</v>
      </c>
      <c r="L42" s="87">
        <v>5083819</v>
      </c>
      <c r="M42" s="87">
        <v>4948616</v>
      </c>
      <c r="N42" s="87">
        <v>4884787</v>
      </c>
      <c r="O42" s="87">
        <v>5391852</v>
      </c>
      <c r="P42" s="87">
        <v>5445618</v>
      </c>
      <c r="Q42" s="87">
        <v>5223411</v>
      </c>
      <c r="R42" s="87">
        <v>5223728</v>
      </c>
      <c r="S42" s="87">
        <v>5180844</v>
      </c>
      <c r="T42" s="87">
        <v>5126141</v>
      </c>
      <c r="U42" s="87">
        <v>4907962</v>
      </c>
      <c r="V42" s="87">
        <v>4684753</v>
      </c>
      <c r="W42" s="87">
        <v>4566793</v>
      </c>
      <c r="X42" s="87">
        <v>4247286</v>
      </c>
      <c r="Y42" s="87">
        <v>4090837.0205148598</v>
      </c>
    </row>
    <row r="43" spans="2:25" ht="15" hidden="1" customHeight="1">
      <c r="B43" s="81" t="s">
        <v>18</v>
      </c>
      <c r="C43" s="88"/>
      <c r="D43" s="88"/>
      <c r="E43" s="88"/>
      <c r="F43" s="88">
        <v>0</v>
      </c>
      <c r="G43" s="88">
        <v>0</v>
      </c>
      <c r="H43" s="88">
        <v>0</v>
      </c>
      <c r="I43" s="88">
        <v>0</v>
      </c>
      <c r="J43" s="88">
        <v>0</v>
      </c>
      <c r="K43" s="88">
        <v>0</v>
      </c>
      <c r="L43" s="88">
        <v>0</v>
      </c>
      <c r="M43" s="88">
        <v>0</v>
      </c>
      <c r="N43" s="88">
        <v>0</v>
      </c>
      <c r="O43" s="88">
        <v>0</v>
      </c>
      <c r="P43" s="88">
        <v>0</v>
      </c>
      <c r="Q43" s="88">
        <v>0</v>
      </c>
      <c r="R43" s="88">
        <v>0</v>
      </c>
      <c r="S43" s="88">
        <v>0</v>
      </c>
      <c r="T43" s="88">
        <v>0</v>
      </c>
      <c r="U43" s="88">
        <v>0</v>
      </c>
      <c r="V43" s="88">
        <v>0</v>
      </c>
      <c r="W43" s="88">
        <v>0</v>
      </c>
      <c r="X43" s="88">
        <v>0</v>
      </c>
      <c r="Y43" s="88">
        <v>0</v>
      </c>
    </row>
    <row r="44" spans="2:25" ht="12.75" hidden="1">
      <c r="B44" s="32"/>
      <c r="C44" s="32"/>
      <c r="D44" s="32"/>
      <c r="E44" s="32"/>
      <c r="F44" s="32"/>
      <c r="W44" s="1"/>
      <c r="X44" s="1"/>
      <c r="Y44" s="1"/>
    </row>
    <row r="45" spans="2:25" ht="15" customHeight="1">
      <c r="B45" s="80" t="s">
        <v>25</v>
      </c>
      <c r="C45" s="83">
        <v>12625</v>
      </c>
      <c r="D45" s="83">
        <v>1473</v>
      </c>
      <c r="E45" s="83">
        <v>1473</v>
      </c>
      <c r="F45" s="83">
        <v>1144</v>
      </c>
      <c r="G45" s="83">
        <v>1144</v>
      </c>
      <c r="H45" s="83">
        <v>1144</v>
      </c>
      <c r="I45" s="83">
        <v>1144</v>
      </c>
      <c r="J45" s="83">
        <v>1144</v>
      </c>
      <c r="K45" s="83">
        <v>379</v>
      </c>
      <c r="L45" s="83">
        <v>379</v>
      </c>
      <c r="M45" s="83">
        <v>379</v>
      </c>
      <c r="N45" s="83">
        <v>379</v>
      </c>
      <c r="O45" s="83">
        <v>45995</v>
      </c>
      <c r="P45" s="83">
        <v>45731</v>
      </c>
      <c r="Q45" s="83">
        <v>46137</v>
      </c>
      <c r="R45" s="83">
        <v>48988</v>
      </c>
      <c r="S45" s="83">
        <v>47918</v>
      </c>
      <c r="T45" s="83">
        <v>15831</v>
      </c>
      <c r="U45" s="83">
        <v>3471</v>
      </c>
      <c r="V45" s="83">
        <v>3471</v>
      </c>
      <c r="W45" s="83">
        <v>3472</v>
      </c>
      <c r="X45" s="83">
        <v>3472</v>
      </c>
      <c r="Y45" s="83">
        <v>3471.6461599999998</v>
      </c>
    </row>
    <row r="46" spans="2:25" ht="15" customHeight="1">
      <c r="B46" s="81" t="s">
        <v>27</v>
      </c>
      <c r="C46" s="87">
        <v>12625</v>
      </c>
      <c r="D46" s="87">
        <v>1473</v>
      </c>
      <c r="E46" s="87">
        <v>1473</v>
      </c>
      <c r="F46" s="87">
        <v>1144</v>
      </c>
      <c r="G46" s="87">
        <v>1144</v>
      </c>
      <c r="H46" s="87">
        <v>1144</v>
      </c>
      <c r="I46" s="87">
        <v>1144</v>
      </c>
      <c r="J46" s="87">
        <v>1144</v>
      </c>
      <c r="K46" s="87">
        <v>379</v>
      </c>
      <c r="L46" s="87">
        <v>379</v>
      </c>
      <c r="M46" s="87">
        <v>379</v>
      </c>
      <c r="N46" s="87">
        <v>379</v>
      </c>
      <c r="O46" s="87">
        <v>379</v>
      </c>
      <c r="P46" s="87">
        <v>379</v>
      </c>
      <c r="Q46" s="87">
        <v>379</v>
      </c>
      <c r="R46" s="87">
        <v>379</v>
      </c>
      <c r="S46" s="87">
        <v>379</v>
      </c>
      <c r="T46" s="87">
        <v>15831</v>
      </c>
      <c r="U46" s="87">
        <v>3471</v>
      </c>
      <c r="V46" s="87">
        <v>3471</v>
      </c>
      <c r="W46" s="87">
        <v>3472</v>
      </c>
      <c r="X46" s="87">
        <v>3472</v>
      </c>
      <c r="Y46" s="87">
        <v>3471.6461599999998</v>
      </c>
    </row>
    <row r="47" spans="2:25" ht="15" customHeight="1">
      <c r="B47" s="81" t="s">
        <v>26</v>
      </c>
      <c r="C47" s="88">
        <v>0</v>
      </c>
      <c r="D47" s="88">
        <v>0</v>
      </c>
      <c r="E47" s="88">
        <v>0</v>
      </c>
      <c r="F47" s="88">
        <v>0</v>
      </c>
      <c r="G47" s="88">
        <v>0</v>
      </c>
      <c r="H47" s="88">
        <v>0</v>
      </c>
      <c r="I47" s="88">
        <v>0</v>
      </c>
      <c r="J47" s="88">
        <v>0</v>
      </c>
      <c r="K47" s="88">
        <v>0</v>
      </c>
      <c r="L47" s="88">
        <v>0</v>
      </c>
      <c r="M47" s="88">
        <v>0</v>
      </c>
      <c r="N47" s="88">
        <v>0</v>
      </c>
      <c r="O47" s="88">
        <v>45616</v>
      </c>
      <c r="P47" s="88">
        <v>45352</v>
      </c>
      <c r="Q47" s="88">
        <v>45758</v>
      </c>
      <c r="R47" s="88">
        <v>48609</v>
      </c>
      <c r="S47" s="88">
        <v>47539</v>
      </c>
      <c r="T47" s="88">
        <v>0</v>
      </c>
      <c r="U47" s="88">
        <v>0</v>
      </c>
      <c r="V47" s="88">
        <v>0</v>
      </c>
      <c r="W47" s="88">
        <v>0</v>
      </c>
      <c r="X47" s="88">
        <v>0</v>
      </c>
      <c r="Y47" s="88">
        <v>0</v>
      </c>
    </row>
    <row r="48" spans="2:25" ht="15" customHeight="1">
      <c r="B48" s="80" t="s">
        <v>170</v>
      </c>
      <c r="C48" s="83">
        <v>25026</v>
      </c>
      <c r="D48" s="83">
        <v>27297</v>
      </c>
      <c r="E48" s="83">
        <v>28433</v>
      </c>
      <c r="F48" s="83">
        <v>28628</v>
      </c>
      <c r="G48" s="83">
        <v>31053</v>
      </c>
      <c r="H48" s="83">
        <v>23654</v>
      </c>
      <c r="I48" s="83">
        <v>23713</v>
      </c>
      <c r="J48" s="83">
        <v>24093</v>
      </c>
      <c r="K48" s="83">
        <v>25997</v>
      </c>
      <c r="L48" s="83">
        <v>26299</v>
      </c>
      <c r="M48" s="83">
        <v>26270</v>
      </c>
      <c r="N48" s="83">
        <v>27690</v>
      </c>
      <c r="O48" s="83">
        <v>30941</v>
      </c>
      <c r="P48" s="83">
        <v>33379</v>
      </c>
      <c r="Q48" s="83">
        <v>36225</v>
      </c>
      <c r="R48" s="83">
        <v>37838</v>
      </c>
      <c r="S48" s="83">
        <v>43085</v>
      </c>
      <c r="T48" s="83">
        <v>45301</v>
      </c>
      <c r="U48" s="83">
        <v>47789</v>
      </c>
      <c r="V48" s="83">
        <v>50128</v>
      </c>
      <c r="W48" s="83">
        <v>52633</v>
      </c>
      <c r="X48" s="83">
        <v>53639</v>
      </c>
      <c r="Y48" s="83">
        <v>53908.741900000008</v>
      </c>
    </row>
    <row r="49" spans="2:25" ht="15" customHeight="1">
      <c r="B49" s="81" t="s">
        <v>28</v>
      </c>
      <c r="C49" s="87">
        <v>85154</v>
      </c>
      <c r="D49" s="87">
        <v>84589</v>
      </c>
      <c r="E49" s="87">
        <v>83015</v>
      </c>
      <c r="F49" s="87">
        <v>80456</v>
      </c>
      <c r="G49" s="87">
        <v>84970</v>
      </c>
      <c r="H49" s="87">
        <v>74729</v>
      </c>
      <c r="I49" s="87">
        <v>72626</v>
      </c>
      <c r="J49" s="87">
        <v>70991</v>
      </c>
      <c r="K49" s="87">
        <v>71649</v>
      </c>
      <c r="L49" s="87">
        <v>69823</v>
      </c>
      <c r="M49" s="87">
        <v>69984</v>
      </c>
      <c r="N49" s="87">
        <v>69249</v>
      </c>
      <c r="O49" s="87">
        <v>71773</v>
      </c>
      <c r="P49" s="87">
        <v>71721</v>
      </c>
      <c r="Q49" s="87">
        <v>72495</v>
      </c>
      <c r="R49" s="87">
        <v>71585</v>
      </c>
      <c r="S49" s="87">
        <v>82145</v>
      </c>
      <c r="T49" s="87">
        <v>81805</v>
      </c>
      <c r="U49" s="87">
        <v>81639</v>
      </c>
      <c r="V49" s="87">
        <v>81088</v>
      </c>
      <c r="W49" s="87">
        <v>82509</v>
      </c>
      <c r="X49" s="87">
        <v>80519</v>
      </c>
      <c r="Y49" s="87">
        <v>77808.046780000004</v>
      </c>
    </row>
    <row r="50" spans="2:25" ht="15" customHeight="1">
      <c r="B50" s="81" t="s">
        <v>29</v>
      </c>
      <c r="C50" s="85">
        <v>-60128</v>
      </c>
      <c r="D50" s="85">
        <v>-57292</v>
      </c>
      <c r="E50" s="85">
        <v>-54582</v>
      </c>
      <c r="F50" s="85">
        <v>-51828</v>
      </c>
      <c r="G50" s="85">
        <v>-53917</v>
      </c>
      <c r="H50" s="85">
        <v>-51075</v>
      </c>
      <c r="I50" s="85">
        <v>-48913</v>
      </c>
      <c r="J50" s="85">
        <v>-46898</v>
      </c>
      <c r="K50" s="85">
        <v>-45652</v>
      </c>
      <c r="L50" s="85">
        <v>-43524</v>
      </c>
      <c r="M50" s="85">
        <v>-43714</v>
      </c>
      <c r="N50" s="85">
        <v>-41559</v>
      </c>
      <c r="O50" s="85">
        <v>-40832</v>
      </c>
      <c r="P50" s="85">
        <v>-38342</v>
      </c>
      <c r="Q50" s="85">
        <v>-36270</v>
      </c>
      <c r="R50" s="85">
        <v>-33747</v>
      </c>
      <c r="S50" s="85">
        <v>-39060</v>
      </c>
      <c r="T50" s="85">
        <v>-36504</v>
      </c>
      <c r="U50" s="85">
        <v>-33850</v>
      </c>
      <c r="V50" s="85">
        <v>-30960</v>
      </c>
      <c r="W50" s="85">
        <v>-29876</v>
      </c>
      <c r="X50" s="85">
        <v>-26880</v>
      </c>
      <c r="Y50" s="85">
        <v>-23899.30488</v>
      </c>
    </row>
    <row r="51" spans="2:25" ht="15" customHeight="1">
      <c r="B51" s="80" t="s">
        <v>30</v>
      </c>
      <c r="C51" s="83">
        <v>152434</v>
      </c>
      <c r="D51" s="83">
        <v>166392</v>
      </c>
      <c r="E51" s="83">
        <v>176015</v>
      </c>
      <c r="F51" s="83">
        <v>185224</v>
      </c>
      <c r="G51" s="83">
        <v>184610</v>
      </c>
      <c r="H51" s="83">
        <v>180150</v>
      </c>
      <c r="I51" s="83">
        <v>177080</v>
      </c>
      <c r="J51" s="83">
        <v>175288</v>
      </c>
      <c r="K51" s="83">
        <v>171280</v>
      </c>
      <c r="L51" s="83">
        <v>159178</v>
      </c>
      <c r="M51" s="83">
        <v>153573</v>
      </c>
      <c r="N51" s="83">
        <v>155671</v>
      </c>
      <c r="O51" s="83">
        <v>160637</v>
      </c>
      <c r="P51" s="83">
        <v>168147</v>
      </c>
      <c r="Q51" s="83">
        <v>177644</v>
      </c>
      <c r="R51" s="83">
        <v>187421</v>
      </c>
      <c r="S51" s="83">
        <v>199289</v>
      </c>
      <c r="T51" s="83">
        <v>208663</v>
      </c>
      <c r="U51" s="83">
        <v>217308</v>
      </c>
      <c r="V51" s="83">
        <v>223744</v>
      </c>
      <c r="W51" s="83">
        <v>212588</v>
      </c>
      <c r="X51" s="83">
        <v>213923</v>
      </c>
      <c r="Y51" s="83">
        <v>219038.73161800002</v>
      </c>
    </row>
    <row r="52" spans="2:25" ht="15" customHeight="1">
      <c r="B52" s="81" t="s">
        <v>31</v>
      </c>
      <c r="C52" s="87">
        <v>516786</v>
      </c>
      <c r="D52" s="87">
        <v>510787</v>
      </c>
      <c r="E52" s="87">
        <v>500950</v>
      </c>
      <c r="F52" s="87">
        <v>490955</v>
      </c>
      <c r="G52" s="87">
        <v>487851</v>
      </c>
      <c r="H52" s="87">
        <v>469384</v>
      </c>
      <c r="I52" s="87">
        <v>454851</v>
      </c>
      <c r="J52" s="87">
        <v>442804</v>
      </c>
      <c r="K52" s="87">
        <v>429035</v>
      </c>
      <c r="L52" s="87">
        <v>406977</v>
      </c>
      <c r="M52" s="87">
        <v>390321</v>
      </c>
      <c r="N52" s="87">
        <v>381430</v>
      </c>
      <c r="O52" s="87">
        <v>376852</v>
      </c>
      <c r="P52" s="87">
        <v>372827</v>
      </c>
      <c r="Q52" s="87">
        <v>370349</v>
      </c>
      <c r="R52" s="87">
        <v>367731</v>
      </c>
      <c r="S52" s="87">
        <v>368500</v>
      </c>
      <c r="T52" s="87">
        <v>364035</v>
      </c>
      <c r="U52" s="87">
        <v>359355</v>
      </c>
      <c r="V52" s="87">
        <v>353220</v>
      </c>
      <c r="W52" s="87">
        <v>334920</v>
      </c>
      <c r="X52" s="87">
        <v>325240</v>
      </c>
      <c r="Y52" s="87">
        <v>318496.91973000002</v>
      </c>
    </row>
    <row r="53" spans="2:25" ht="15" customHeight="1">
      <c r="B53" s="81" t="s">
        <v>32</v>
      </c>
      <c r="C53" s="85">
        <v>-364352</v>
      </c>
      <c r="D53" s="85">
        <v>-344395</v>
      </c>
      <c r="E53" s="85">
        <v>-324935</v>
      </c>
      <c r="F53" s="85">
        <v>-305731</v>
      </c>
      <c r="G53" s="85">
        <v>-303241</v>
      </c>
      <c r="H53" s="85">
        <v>-289234</v>
      </c>
      <c r="I53" s="85">
        <v>-277771</v>
      </c>
      <c r="J53" s="85">
        <v>-267516</v>
      </c>
      <c r="K53" s="85">
        <v>-257755</v>
      </c>
      <c r="L53" s="85">
        <v>-247799</v>
      </c>
      <c r="M53" s="85">
        <v>-236748</v>
      </c>
      <c r="N53" s="85">
        <v>-225759</v>
      </c>
      <c r="O53" s="85">
        <v>-216215</v>
      </c>
      <c r="P53" s="85">
        <v>-204680</v>
      </c>
      <c r="Q53" s="85">
        <v>-192705</v>
      </c>
      <c r="R53" s="85">
        <v>-180310</v>
      </c>
      <c r="S53" s="85">
        <v>-169211</v>
      </c>
      <c r="T53" s="85">
        <v>-155372</v>
      </c>
      <c r="U53" s="85">
        <v>-142047</v>
      </c>
      <c r="V53" s="85">
        <v>-129476</v>
      </c>
      <c r="W53" s="85">
        <v>-122332</v>
      </c>
      <c r="X53" s="85">
        <v>-111317</v>
      </c>
      <c r="Y53" s="85">
        <v>-99458.188112000003</v>
      </c>
    </row>
    <row r="54" spans="2:25" ht="15" customHeight="1">
      <c r="B54" s="80" t="s">
        <v>185</v>
      </c>
      <c r="C54" s="90">
        <v>346857</v>
      </c>
      <c r="D54" s="90">
        <v>364884</v>
      </c>
      <c r="E54" s="90">
        <v>316029</v>
      </c>
      <c r="F54" s="90">
        <v>351504</v>
      </c>
      <c r="G54" s="90">
        <v>349663.78480000049</v>
      </c>
      <c r="H54" s="90">
        <v>388652.98993000016</v>
      </c>
      <c r="I54" s="90">
        <v>401366.80831000209</v>
      </c>
      <c r="J54" s="90">
        <v>399515.83004000038</v>
      </c>
      <c r="K54" s="90">
        <v>505013.34564999864</v>
      </c>
      <c r="L54" s="90">
        <v>560305.69644999877</v>
      </c>
      <c r="M54" s="90">
        <v>566560.52889085189</v>
      </c>
      <c r="N54" s="90">
        <v>607729.19455305114</v>
      </c>
      <c r="O54" s="90">
        <v>669405.25475000218</v>
      </c>
      <c r="P54" s="90">
        <v>679489.536650002</v>
      </c>
      <c r="Q54" s="90">
        <v>671675.48702710122</v>
      </c>
      <c r="R54" s="90">
        <v>678809.62037393451</v>
      </c>
      <c r="S54" s="90">
        <v>596414.42745000124</v>
      </c>
      <c r="T54" s="90">
        <v>528629.37153000012</v>
      </c>
      <c r="U54" s="90">
        <v>599889.39305000007</v>
      </c>
      <c r="V54" s="90">
        <v>672481</v>
      </c>
      <c r="W54" s="90">
        <v>827963</v>
      </c>
      <c r="X54" s="90">
        <v>732391</v>
      </c>
      <c r="Y54" s="90">
        <v>857276.88633485511</v>
      </c>
    </row>
    <row r="55" spans="2:25" ht="15" customHeight="1">
      <c r="B55" s="80"/>
      <c r="C55" s="90"/>
      <c r="D55" s="90"/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</row>
    <row r="56" spans="2:25" ht="4.5" customHeight="1">
      <c r="B56" s="32"/>
      <c r="C56" s="88"/>
      <c r="D56" s="88"/>
      <c r="E56" s="88"/>
      <c r="F56" s="88"/>
      <c r="G56" s="88"/>
      <c r="H56" s="88"/>
      <c r="I56" s="88"/>
      <c r="J56" s="88"/>
      <c r="K56" s="88"/>
      <c r="L56" s="88"/>
      <c r="M56" s="88"/>
      <c r="N56" s="88"/>
      <c r="O56" s="88"/>
      <c r="P56" s="88"/>
      <c r="Q56" s="88"/>
      <c r="R56" s="88"/>
      <c r="S56" s="88"/>
      <c r="T56" s="88"/>
      <c r="U56" s="88"/>
      <c r="V56" s="88"/>
      <c r="W56" s="88"/>
      <c r="X56" s="88"/>
      <c r="Y56" s="88"/>
    </row>
    <row r="57" spans="2:25" ht="15" customHeight="1">
      <c r="B57" s="80" t="s">
        <v>50</v>
      </c>
      <c r="C57" s="151">
        <v>34939347</v>
      </c>
      <c r="D57" s="151">
        <v>33303826</v>
      </c>
      <c r="E57" s="151">
        <v>33298654</v>
      </c>
      <c r="F57" s="151">
        <v>32798131</v>
      </c>
      <c r="G57" s="151">
        <v>31548224</v>
      </c>
      <c r="H57" s="151">
        <v>30209742</v>
      </c>
      <c r="I57" s="151">
        <v>28513947</v>
      </c>
      <c r="J57" s="151">
        <v>27230431</v>
      </c>
      <c r="K57" s="151">
        <v>27736455</v>
      </c>
      <c r="L57" s="151">
        <v>26679305</v>
      </c>
      <c r="M57" s="151">
        <v>25811958</v>
      </c>
      <c r="N57" s="151">
        <v>25834324</v>
      </c>
      <c r="O57" s="151">
        <v>26993359</v>
      </c>
      <c r="P57" s="151">
        <v>27239992</v>
      </c>
      <c r="Q57" s="151">
        <v>27612813</v>
      </c>
      <c r="R57" s="151">
        <v>27505576</v>
      </c>
      <c r="S57" s="151">
        <v>27896154</v>
      </c>
      <c r="T57" s="151">
        <v>27035112</v>
      </c>
      <c r="U57" s="151">
        <v>27445010</v>
      </c>
      <c r="V57" s="151">
        <v>26097092</v>
      </c>
      <c r="W57" s="151">
        <v>26380342</v>
      </c>
      <c r="X57" s="151">
        <v>26073748</v>
      </c>
      <c r="Y57" s="151">
        <v>26033300.892818127</v>
      </c>
    </row>
    <row r="58" spans="2:25" ht="4.5" customHeight="1">
      <c r="B58" s="81"/>
      <c r="C58" s="88"/>
      <c r="D58" s="88"/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</row>
    <row r="59" spans="2:25" ht="15" customHeight="1">
      <c r="B59" s="80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</row>
    <row r="60" spans="2:25" ht="15" customHeight="1">
      <c r="B60" s="80" t="s">
        <v>178</v>
      </c>
      <c r="C60" s="83">
        <v>26737743</v>
      </c>
      <c r="D60" s="83">
        <v>25245518</v>
      </c>
      <c r="E60" s="83">
        <v>25959441</v>
      </c>
      <c r="F60" s="83">
        <v>25069661</v>
      </c>
      <c r="G60" s="83">
        <v>24456270</v>
      </c>
      <c r="H60" s="83">
        <v>24025204</v>
      </c>
      <c r="I60" s="83">
        <v>22589499</v>
      </c>
      <c r="J60" s="83">
        <v>21419674</v>
      </c>
      <c r="K60" s="83">
        <v>21952470</v>
      </c>
      <c r="L60" s="83">
        <v>20973347</v>
      </c>
      <c r="M60" s="83">
        <v>20135779</v>
      </c>
      <c r="N60" s="83">
        <v>20529812</v>
      </c>
      <c r="O60" s="83">
        <v>21268611</v>
      </c>
      <c r="P60" s="83">
        <v>21571187</v>
      </c>
      <c r="Q60" s="83">
        <v>22086771</v>
      </c>
      <c r="R60" s="83">
        <v>22630930.448580001</v>
      </c>
      <c r="S60" s="83">
        <v>22555954</v>
      </c>
      <c r="T60" s="83">
        <v>21860475</v>
      </c>
      <c r="U60" s="83">
        <v>22205639</v>
      </c>
      <c r="V60" s="83">
        <v>20705815</v>
      </c>
      <c r="W60" s="83">
        <v>20895129</v>
      </c>
      <c r="X60" s="83">
        <v>20837038</v>
      </c>
      <c r="Y60" s="83">
        <v>20836819.709895264</v>
      </c>
    </row>
    <row r="61" spans="2:25" ht="15" customHeight="1">
      <c r="B61" s="80" t="s">
        <v>33</v>
      </c>
      <c r="C61" s="83">
        <v>20784348</v>
      </c>
      <c r="D61" s="83">
        <v>19857041</v>
      </c>
      <c r="E61" s="83">
        <v>20294992</v>
      </c>
      <c r="F61" s="83">
        <v>19759979</v>
      </c>
      <c r="G61" s="83">
        <v>19172527</v>
      </c>
      <c r="H61" s="83">
        <v>18455075</v>
      </c>
      <c r="I61" s="83">
        <v>17952080</v>
      </c>
      <c r="J61" s="83">
        <v>16611244</v>
      </c>
      <c r="K61" s="83">
        <v>16706532</v>
      </c>
      <c r="L61" s="83">
        <v>15170151</v>
      </c>
      <c r="M61" s="83">
        <v>14293330</v>
      </c>
      <c r="N61" s="83">
        <v>13655553</v>
      </c>
      <c r="O61" s="83">
        <v>14824712</v>
      </c>
      <c r="P61" s="83">
        <v>15478878</v>
      </c>
      <c r="Q61" s="83">
        <v>15757881</v>
      </c>
      <c r="R61" s="83">
        <v>14334534</v>
      </c>
      <c r="S61" s="83">
        <v>13925134</v>
      </c>
      <c r="T61" s="83">
        <v>13502531</v>
      </c>
      <c r="U61" s="83">
        <v>12795881</v>
      </c>
      <c r="V61" s="83">
        <v>12097111</v>
      </c>
      <c r="W61" s="83">
        <v>11809425</v>
      </c>
      <c r="X61" s="83">
        <v>11698166</v>
      </c>
      <c r="Y61" s="83">
        <v>10613297.30806</v>
      </c>
    </row>
    <row r="62" spans="2:25" ht="15" customHeight="1">
      <c r="B62" s="81" t="s">
        <v>34</v>
      </c>
      <c r="C62" s="87">
        <v>55828</v>
      </c>
      <c r="D62" s="87">
        <v>37686</v>
      </c>
      <c r="E62" s="87">
        <v>28156</v>
      </c>
      <c r="F62" s="87">
        <v>26574</v>
      </c>
      <c r="G62" s="87">
        <v>15216</v>
      </c>
      <c r="H62" s="87">
        <v>20994</v>
      </c>
      <c r="I62" s="87">
        <v>15576</v>
      </c>
      <c r="J62" s="87">
        <v>17319</v>
      </c>
      <c r="K62" s="87">
        <v>21710</v>
      </c>
      <c r="L62" s="87">
        <v>21562</v>
      </c>
      <c r="M62" s="87">
        <v>27779</v>
      </c>
      <c r="N62" s="87">
        <v>25439</v>
      </c>
      <c r="O62" s="87">
        <v>37330</v>
      </c>
      <c r="P62" s="87">
        <v>43939</v>
      </c>
      <c r="Q62" s="87">
        <v>55297</v>
      </c>
      <c r="R62" s="87">
        <v>54762</v>
      </c>
      <c r="S62" s="87">
        <v>44178</v>
      </c>
      <c r="T62" s="87">
        <v>46326</v>
      </c>
      <c r="U62" s="87">
        <v>50591</v>
      </c>
      <c r="V62" s="87">
        <v>73247</v>
      </c>
      <c r="W62" s="87">
        <v>94987</v>
      </c>
      <c r="X62" s="87">
        <v>179381</v>
      </c>
      <c r="Y62" s="87">
        <v>176698.37177</v>
      </c>
    </row>
    <row r="63" spans="2:25" ht="15" customHeight="1">
      <c r="B63" s="81" t="s">
        <v>35</v>
      </c>
      <c r="C63" s="87">
        <v>8522037</v>
      </c>
      <c r="D63" s="87">
        <v>8541211</v>
      </c>
      <c r="E63" s="87">
        <v>9296702</v>
      </c>
      <c r="F63" s="87">
        <v>8365928</v>
      </c>
      <c r="G63" s="87">
        <v>7130328</v>
      </c>
      <c r="H63" s="87">
        <v>6610027</v>
      </c>
      <c r="I63" s="87">
        <v>7621278</v>
      </c>
      <c r="J63" s="87">
        <v>7463438</v>
      </c>
      <c r="K63" s="87">
        <v>8312092</v>
      </c>
      <c r="L63" s="87">
        <v>8162977</v>
      </c>
      <c r="M63" s="87">
        <v>8049159</v>
      </c>
      <c r="N63" s="87">
        <v>8730148</v>
      </c>
      <c r="O63" s="87">
        <v>10407097</v>
      </c>
      <c r="P63" s="87">
        <v>11981281</v>
      </c>
      <c r="Q63" s="87">
        <v>12405512</v>
      </c>
      <c r="R63" s="87">
        <v>11765701</v>
      </c>
      <c r="S63" s="87">
        <v>11741512</v>
      </c>
      <c r="T63" s="87">
        <v>11641724</v>
      </c>
      <c r="U63" s="87">
        <v>10958399</v>
      </c>
      <c r="V63" s="87">
        <v>10096847</v>
      </c>
      <c r="W63" s="87">
        <v>8617268</v>
      </c>
      <c r="X63" s="87">
        <v>8426082</v>
      </c>
      <c r="Y63" s="87">
        <v>7699628.2764900001</v>
      </c>
    </row>
    <row r="64" spans="2:25" ht="15" customHeight="1">
      <c r="B64" s="81" t="s">
        <v>36</v>
      </c>
      <c r="C64" s="87">
        <v>12206483</v>
      </c>
      <c r="D64" s="87">
        <v>11278144</v>
      </c>
      <c r="E64" s="87">
        <v>10970134</v>
      </c>
      <c r="F64" s="87">
        <v>11367477</v>
      </c>
      <c r="G64" s="87">
        <v>12026983</v>
      </c>
      <c r="H64" s="87">
        <v>11824054</v>
      </c>
      <c r="I64" s="87">
        <v>10315226</v>
      </c>
      <c r="J64" s="87">
        <v>9130487</v>
      </c>
      <c r="K64" s="87">
        <v>8372730</v>
      </c>
      <c r="L64" s="87">
        <v>6985612</v>
      </c>
      <c r="M64" s="87">
        <v>6216392</v>
      </c>
      <c r="N64" s="87">
        <v>4899966</v>
      </c>
      <c r="O64" s="87">
        <v>4380285</v>
      </c>
      <c r="P64" s="87">
        <v>3453658</v>
      </c>
      <c r="Q64" s="87">
        <v>3297072</v>
      </c>
      <c r="R64" s="87">
        <v>2514071</v>
      </c>
      <c r="S64" s="87">
        <v>2139444</v>
      </c>
      <c r="T64" s="87">
        <v>1814481</v>
      </c>
      <c r="U64" s="87">
        <v>1786891</v>
      </c>
      <c r="V64" s="87">
        <v>1927017</v>
      </c>
      <c r="W64" s="87">
        <v>3097170</v>
      </c>
      <c r="X64" s="87">
        <v>3092703</v>
      </c>
      <c r="Y64" s="87">
        <v>2736970.6598</v>
      </c>
    </row>
    <row r="65" spans="2:25" ht="15" customHeight="1">
      <c r="B65" s="80" t="s">
        <v>37</v>
      </c>
      <c r="C65" s="83">
        <v>92695</v>
      </c>
      <c r="D65" s="83">
        <v>60802</v>
      </c>
      <c r="E65" s="83">
        <v>243393</v>
      </c>
      <c r="F65" s="83">
        <v>295805</v>
      </c>
      <c r="G65" s="83">
        <v>251524</v>
      </c>
      <c r="H65" s="83">
        <v>700802</v>
      </c>
      <c r="I65" s="83">
        <v>195052</v>
      </c>
      <c r="J65" s="83">
        <v>260187</v>
      </c>
      <c r="K65" s="83">
        <v>257342</v>
      </c>
      <c r="L65" s="83">
        <v>896168</v>
      </c>
      <c r="M65" s="83">
        <v>1060507</v>
      </c>
      <c r="N65" s="83">
        <v>1591487</v>
      </c>
      <c r="O65" s="83">
        <v>1689483</v>
      </c>
      <c r="P65" s="83">
        <v>1103852</v>
      </c>
      <c r="Q65" s="83">
        <v>1154420</v>
      </c>
      <c r="R65" s="83">
        <v>2024624</v>
      </c>
      <c r="S65" s="83">
        <v>2565689</v>
      </c>
      <c r="T65" s="83">
        <v>2208628</v>
      </c>
      <c r="U65" s="83">
        <v>2694406</v>
      </c>
      <c r="V65" s="83">
        <v>1637718</v>
      </c>
      <c r="W65" s="83">
        <v>1568236</v>
      </c>
      <c r="X65" s="83">
        <v>1251798</v>
      </c>
      <c r="Y65" s="83">
        <v>1837865.4263599999</v>
      </c>
    </row>
    <row r="66" spans="2:25" ht="15" customHeight="1">
      <c r="B66" s="81" t="s">
        <v>6</v>
      </c>
      <c r="C66" s="87">
        <v>92695</v>
      </c>
      <c r="D66" s="87">
        <v>60802</v>
      </c>
      <c r="E66" s="87">
        <v>243393</v>
      </c>
      <c r="F66" s="87">
        <v>295805</v>
      </c>
      <c r="G66" s="87">
        <v>251524</v>
      </c>
      <c r="H66" s="87">
        <v>390752</v>
      </c>
      <c r="I66" s="87">
        <v>195052</v>
      </c>
      <c r="J66" s="87">
        <v>260187</v>
      </c>
      <c r="K66" s="87">
        <v>256340</v>
      </c>
      <c r="L66" s="87">
        <v>889415</v>
      </c>
      <c r="M66" s="87">
        <v>563657</v>
      </c>
      <c r="N66" s="87">
        <v>1074431</v>
      </c>
      <c r="O66" s="87">
        <v>1180503</v>
      </c>
      <c r="P66" s="87">
        <v>1103852</v>
      </c>
      <c r="Q66" s="87">
        <v>1154420</v>
      </c>
      <c r="R66" s="87">
        <v>1319112</v>
      </c>
      <c r="S66" s="87">
        <v>1750034</v>
      </c>
      <c r="T66" s="87">
        <v>1585368</v>
      </c>
      <c r="U66" s="87">
        <v>1213256</v>
      </c>
      <c r="V66" s="87">
        <v>1215969</v>
      </c>
      <c r="W66" s="87">
        <v>1012950</v>
      </c>
      <c r="X66" s="87">
        <v>694656</v>
      </c>
      <c r="Y66" s="87">
        <v>1032216.4263599999</v>
      </c>
    </row>
    <row r="67" spans="2:25" ht="15" customHeight="1">
      <c r="B67" s="81" t="s">
        <v>38</v>
      </c>
      <c r="C67" s="89">
        <v>0</v>
      </c>
      <c r="D67" s="89">
        <v>0</v>
      </c>
      <c r="E67" s="89">
        <v>0</v>
      </c>
      <c r="F67" s="89">
        <v>0</v>
      </c>
      <c r="G67" s="89">
        <v>0</v>
      </c>
      <c r="H67" s="89">
        <v>310050</v>
      </c>
      <c r="I67" s="88">
        <v>0</v>
      </c>
      <c r="J67" s="88">
        <v>0</v>
      </c>
      <c r="K67" s="88">
        <v>1002</v>
      </c>
      <c r="L67" s="88">
        <v>6000</v>
      </c>
      <c r="M67" s="88">
        <v>496578</v>
      </c>
      <c r="N67" s="88">
        <v>517056</v>
      </c>
      <c r="O67" s="88">
        <v>508799</v>
      </c>
      <c r="P67" s="88">
        <v>0</v>
      </c>
      <c r="Q67" s="88">
        <v>0</v>
      </c>
      <c r="R67" s="88">
        <v>705512</v>
      </c>
      <c r="S67" s="88">
        <v>815655</v>
      </c>
      <c r="T67" s="88">
        <v>535967</v>
      </c>
      <c r="U67" s="88">
        <v>1318598</v>
      </c>
      <c r="V67" s="88">
        <v>152179</v>
      </c>
      <c r="W67" s="88">
        <v>552225</v>
      </c>
      <c r="X67" s="88">
        <v>426075</v>
      </c>
      <c r="Y67" s="88">
        <v>805649</v>
      </c>
    </row>
    <row r="68" spans="2:25" ht="15" customHeight="1">
      <c r="B68" s="81" t="s">
        <v>39</v>
      </c>
      <c r="C68" s="88">
        <v>0</v>
      </c>
      <c r="D68" s="88">
        <v>0</v>
      </c>
      <c r="E68" s="88">
        <v>0</v>
      </c>
      <c r="F68" s="88">
        <v>0</v>
      </c>
      <c r="G68" s="88">
        <v>0</v>
      </c>
      <c r="H68" s="88">
        <v>0</v>
      </c>
      <c r="I68" s="88">
        <v>0</v>
      </c>
      <c r="J68" s="88">
        <v>0</v>
      </c>
      <c r="K68" s="88">
        <v>0</v>
      </c>
      <c r="L68" s="88">
        <v>753</v>
      </c>
      <c r="M68" s="88">
        <v>272</v>
      </c>
      <c r="N68" s="88">
        <v>0</v>
      </c>
      <c r="O68" s="88">
        <v>181</v>
      </c>
      <c r="P68" s="88">
        <v>0</v>
      </c>
      <c r="Q68" s="88">
        <v>0</v>
      </c>
      <c r="R68" s="88">
        <v>0</v>
      </c>
      <c r="S68" s="88">
        <v>0</v>
      </c>
      <c r="T68" s="88">
        <v>87293</v>
      </c>
      <c r="U68" s="88">
        <v>162552</v>
      </c>
      <c r="V68" s="88">
        <v>269570</v>
      </c>
      <c r="W68" s="88">
        <v>3061</v>
      </c>
      <c r="X68" s="88">
        <v>131067</v>
      </c>
      <c r="Y68" s="88">
        <v>0</v>
      </c>
    </row>
    <row r="69" spans="2:25" ht="15" customHeight="1">
      <c r="B69" s="80" t="s">
        <v>199</v>
      </c>
      <c r="C69" s="83">
        <v>4584295</v>
      </c>
      <c r="D69" s="83">
        <v>4213619</v>
      </c>
      <c r="E69" s="83">
        <v>1880605</v>
      </c>
      <c r="F69" s="83">
        <v>1868324</v>
      </c>
      <c r="G69" s="83">
        <v>1871633</v>
      </c>
      <c r="H69" s="83">
        <v>1875991</v>
      </c>
      <c r="I69" s="83">
        <v>1191567</v>
      </c>
      <c r="J69" s="83">
        <v>1249961</v>
      </c>
      <c r="K69" s="83">
        <v>1384255</v>
      </c>
      <c r="L69" s="83">
        <v>1455558</v>
      </c>
      <c r="M69" s="83">
        <v>1710599</v>
      </c>
      <c r="N69" s="83">
        <v>2249555</v>
      </c>
      <c r="O69" s="83">
        <v>2354097</v>
      </c>
      <c r="P69" s="83">
        <v>2494998</v>
      </c>
      <c r="Q69" s="83">
        <v>2775111</v>
      </c>
      <c r="R69" s="83">
        <v>3155708</v>
      </c>
      <c r="S69" s="83">
        <v>3513599</v>
      </c>
      <c r="T69" s="83">
        <v>3773060</v>
      </c>
      <c r="U69" s="83">
        <v>3741193</v>
      </c>
      <c r="V69" s="83">
        <v>4004143</v>
      </c>
      <c r="W69" s="83">
        <v>4569335</v>
      </c>
      <c r="X69" s="83">
        <v>5213411</v>
      </c>
      <c r="Y69" s="83">
        <v>5583191.8113899995</v>
      </c>
    </row>
    <row r="70" spans="2:25" ht="15" customHeight="1">
      <c r="B70" s="81" t="s">
        <v>167</v>
      </c>
      <c r="C70" s="87">
        <v>4584295</v>
      </c>
      <c r="D70" s="87">
        <v>4213619</v>
      </c>
      <c r="E70" s="87">
        <v>1880605</v>
      </c>
      <c r="F70" s="87">
        <v>1868324</v>
      </c>
      <c r="G70" s="87">
        <v>1871633</v>
      </c>
      <c r="H70" s="87">
        <v>1875991</v>
      </c>
      <c r="I70" s="87">
        <v>1191567</v>
      </c>
      <c r="J70" s="87">
        <v>1249961</v>
      </c>
      <c r="K70" s="87">
        <v>1384255</v>
      </c>
      <c r="L70" s="87">
        <v>1455558</v>
      </c>
      <c r="M70" s="87">
        <v>1710599</v>
      </c>
      <c r="N70" s="87">
        <v>2249555</v>
      </c>
      <c r="O70" s="87">
        <v>2354097</v>
      </c>
      <c r="P70" s="87">
        <v>2494998</v>
      </c>
      <c r="Q70" s="87">
        <v>2775111</v>
      </c>
      <c r="R70" s="87">
        <v>3155708</v>
      </c>
      <c r="S70" s="87">
        <v>3513599</v>
      </c>
      <c r="T70" s="87">
        <v>3773060</v>
      </c>
      <c r="U70" s="87">
        <v>3741193</v>
      </c>
      <c r="V70" s="87">
        <v>4004143</v>
      </c>
      <c r="W70" s="87">
        <v>4569335</v>
      </c>
      <c r="X70" s="87">
        <v>4297337</v>
      </c>
      <c r="Y70" s="87">
        <v>4648078.8113899995</v>
      </c>
    </row>
    <row r="71" spans="2:25" ht="15" customHeight="1">
      <c r="B71" s="81" t="s">
        <v>40</v>
      </c>
      <c r="C71" s="88">
        <v>0</v>
      </c>
      <c r="D71" s="88">
        <v>0</v>
      </c>
      <c r="E71" s="88">
        <v>0</v>
      </c>
      <c r="F71" s="88">
        <v>0</v>
      </c>
      <c r="G71" s="88">
        <v>0</v>
      </c>
      <c r="H71" s="88">
        <v>0</v>
      </c>
      <c r="I71" s="88">
        <v>0</v>
      </c>
      <c r="J71" s="88">
        <v>0</v>
      </c>
      <c r="K71" s="88">
        <v>0</v>
      </c>
      <c r="L71" s="88">
        <v>0</v>
      </c>
      <c r="M71" s="88">
        <v>0</v>
      </c>
      <c r="N71" s="88">
        <v>0</v>
      </c>
      <c r="O71" s="88">
        <v>0</v>
      </c>
      <c r="P71" s="88">
        <v>0</v>
      </c>
      <c r="Q71" s="88">
        <v>0</v>
      </c>
      <c r="R71" s="88">
        <v>0</v>
      </c>
      <c r="S71" s="88">
        <v>0</v>
      </c>
      <c r="T71" s="88">
        <v>0</v>
      </c>
      <c r="U71" s="88">
        <v>0</v>
      </c>
      <c r="V71" s="88">
        <v>0</v>
      </c>
      <c r="W71" s="88">
        <v>0</v>
      </c>
      <c r="X71" s="88">
        <v>916074</v>
      </c>
      <c r="Y71" s="88">
        <v>935113</v>
      </c>
    </row>
    <row r="72" spans="2:25" ht="15" customHeight="1">
      <c r="B72" s="80" t="s">
        <v>10</v>
      </c>
      <c r="C72" s="83">
        <v>1147580</v>
      </c>
      <c r="D72" s="83">
        <v>960532</v>
      </c>
      <c r="E72" s="83">
        <v>860684</v>
      </c>
      <c r="F72" s="83">
        <v>933731</v>
      </c>
      <c r="G72" s="83">
        <v>824548</v>
      </c>
      <c r="H72" s="83">
        <v>771210</v>
      </c>
      <c r="I72" s="83">
        <v>733906</v>
      </c>
      <c r="J72" s="84">
        <v>728628</v>
      </c>
      <c r="K72" s="84">
        <v>888644</v>
      </c>
      <c r="L72" s="84">
        <v>780211</v>
      </c>
      <c r="M72" s="84">
        <v>915666</v>
      </c>
      <c r="N72" s="84">
        <v>851219</v>
      </c>
      <c r="O72" s="84">
        <v>160038</v>
      </c>
      <c r="P72" s="84">
        <v>235732</v>
      </c>
      <c r="Q72" s="84">
        <v>103036</v>
      </c>
      <c r="R72" s="84">
        <v>804868</v>
      </c>
      <c r="S72" s="84">
        <v>113326</v>
      </c>
      <c r="T72" s="84">
        <v>109343</v>
      </c>
      <c r="U72" s="84">
        <v>88904</v>
      </c>
      <c r="V72" s="84">
        <v>102786</v>
      </c>
      <c r="W72" s="84">
        <v>71311</v>
      </c>
      <c r="X72" s="84">
        <v>87512</v>
      </c>
      <c r="Y72" s="84">
        <v>69211</v>
      </c>
    </row>
    <row r="73" spans="2:25" ht="15" customHeight="1">
      <c r="B73" s="81" t="s">
        <v>41</v>
      </c>
      <c r="C73" s="87">
        <v>1056472</v>
      </c>
      <c r="D73" s="87">
        <v>833726</v>
      </c>
      <c r="E73" s="87">
        <v>802014</v>
      </c>
      <c r="F73" s="87">
        <v>796912</v>
      </c>
      <c r="G73" s="87">
        <v>684023</v>
      </c>
      <c r="H73" s="87">
        <v>620434</v>
      </c>
      <c r="I73" s="87">
        <v>596697</v>
      </c>
      <c r="J73" s="88">
        <v>615912</v>
      </c>
      <c r="K73" s="88">
        <v>593121</v>
      </c>
      <c r="L73" s="88">
        <v>593017</v>
      </c>
      <c r="M73" s="88">
        <v>610247</v>
      </c>
      <c r="N73" s="88">
        <v>654035</v>
      </c>
      <c r="O73" s="88">
        <v>0</v>
      </c>
      <c r="P73" s="88">
        <v>0</v>
      </c>
      <c r="Q73" s="88">
        <v>0</v>
      </c>
      <c r="R73" s="88">
        <v>649072</v>
      </c>
      <c r="S73" s="88">
        <v>0</v>
      </c>
      <c r="T73" s="88">
        <v>0</v>
      </c>
      <c r="U73" s="88">
        <v>0</v>
      </c>
      <c r="V73" s="88">
        <v>0</v>
      </c>
      <c r="W73" s="88">
        <v>0</v>
      </c>
      <c r="X73" s="88">
        <v>0</v>
      </c>
      <c r="Y73" s="88">
        <v>2261</v>
      </c>
    </row>
    <row r="74" spans="2:25" ht="15" customHeight="1">
      <c r="B74" s="81" t="s">
        <v>13</v>
      </c>
      <c r="C74" s="87">
        <v>91108</v>
      </c>
      <c r="D74" s="88">
        <v>126806</v>
      </c>
      <c r="E74" s="87">
        <v>58670</v>
      </c>
      <c r="F74" s="87">
        <v>136819</v>
      </c>
      <c r="G74" s="87">
        <v>140525</v>
      </c>
      <c r="H74" s="87">
        <v>150776</v>
      </c>
      <c r="I74" s="87">
        <v>137209</v>
      </c>
      <c r="J74" s="88">
        <v>112716</v>
      </c>
      <c r="K74" s="88">
        <v>295523</v>
      </c>
      <c r="L74" s="88">
        <v>187194</v>
      </c>
      <c r="M74" s="88">
        <v>305419</v>
      </c>
      <c r="N74" s="88">
        <v>197184</v>
      </c>
      <c r="O74" s="88">
        <v>160038</v>
      </c>
      <c r="P74" s="88">
        <v>235732</v>
      </c>
      <c r="Q74" s="88">
        <v>103036</v>
      </c>
      <c r="R74" s="88">
        <v>155796</v>
      </c>
      <c r="S74" s="88">
        <v>113326</v>
      </c>
      <c r="T74" s="88">
        <v>109343</v>
      </c>
      <c r="U74" s="88">
        <v>88904</v>
      </c>
      <c r="V74" s="88">
        <v>102786</v>
      </c>
      <c r="W74" s="88">
        <v>71311</v>
      </c>
      <c r="X74" s="88">
        <v>87512</v>
      </c>
      <c r="Y74" s="88">
        <v>66950</v>
      </c>
    </row>
    <row r="75" spans="2:25" ht="15" customHeight="1">
      <c r="B75" s="80" t="s">
        <v>186</v>
      </c>
      <c r="C75" s="83">
        <v>0</v>
      </c>
      <c r="D75" s="83">
        <v>4044</v>
      </c>
      <c r="E75" s="83">
        <v>29596</v>
      </c>
      <c r="F75" s="83">
        <v>124979</v>
      </c>
      <c r="G75" s="83">
        <v>100514</v>
      </c>
      <c r="H75" s="83">
        <v>123258</v>
      </c>
      <c r="I75" s="83">
        <v>118564</v>
      </c>
      <c r="J75" s="83">
        <v>175121</v>
      </c>
      <c r="K75" s="83">
        <v>126003</v>
      </c>
      <c r="L75" s="83">
        <v>151574</v>
      </c>
      <c r="M75" s="83">
        <v>235676</v>
      </c>
      <c r="N75" s="83">
        <v>202643</v>
      </c>
      <c r="O75" s="83">
        <v>254262</v>
      </c>
      <c r="P75" s="83">
        <v>168823</v>
      </c>
      <c r="Q75" s="83">
        <v>207449</v>
      </c>
      <c r="R75" s="83">
        <v>145734</v>
      </c>
      <c r="S75" s="83">
        <v>187834</v>
      </c>
      <c r="T75" s="83">
        <v>189326</v>
      </c>
      <c r="U75" s="83">
        <v>283932</v>
      </c>
      <c r="V75" s="83">
        <v>16430</v>
      </c>
      <c r="W75" s="83">
        <v>17482</v>
      </c>
      <c r="X75" s="83">
        <v>113908</v>
      </c>
      <c r="Y75" s="83">
        <v>83601.164085266995</v>
      </c>
    </row>
    <row r="76" spans="2:25" ht="15" customHeight="1">
      <c r="B76" s="80" t="s">
        <v>187</v>
      </c>
      <c r="C76" s="83">
        <v>128825</v>
      </c>
      <c r="D76" s="83">
        <v>149480</v>
      </c>
      <c r="E76" s="83">
        <v>2650171</v>
      </c>
      <c r="F76" s="83">
        <v>2086843</v>
      </c>
      <c r="G76" s="83">
        <v>2235524</v>
      </c>
      <c r="H76" s="83">
        <v>2098868</v>
      </c>
      <c r="I76" s="83">
        <v>2398330</v>
      </c>
      <c r="J76" s="83">
        <v>2394533</v>
      </c>
      <c r="K76" s="83">
        <v>2589694</v>
      </c>
      <c r="L76" s="83">
        <v>2519685</v>
      </c>
      <c r="M76" s="83">
        <v>1920001</v>
      </c>
      <c r="N76" s="83">
        <v>1979355</v>
      </c>
      <c r="O76" s="83">
        <v>1986019</v>
      </c>
      <c r="P76" s="83">
        <v>2088904</v>
      </c>
      <c r="Q76" s="83">
        <v>2088874</v>
      </c>
      <c r="R76" s="83">
        <v>2165462.4485800001</v>
      </c>
      <c r="S76" s="83">
        <v>2250372</v>
      </c>
      <c r="T76" s="83">
        <v>2077587</v>
      </c>
      <c r="U76" s="83">
        <v>2601323</v>
      </c>
      <c r="V76" s="83">
        <v>2847627</v>
      </c>
      <c r="W76" s="83">
        <v>2859340</v>
      </c>
      <c r="X76" s="83">
        <v>2472243</v>
      </c>
      <c r="Y76" s="83">
        <v>2649653</v>
      </c>
    </row>
    <row r="77" spans="2:25" ht="15" customHeight="1">
      <c r="B77" s="80" t="s">
        <v>188</v>
      </c>
      <c r="C77" s="83">
        <v>588182</v>
      </c>
      <c r="D77" s="83">
        <v>596798</v>
      </c>
      <c r="E77" s="83">
        <v>592440</v>
      </c>
      <c r="F77" s="83">
        <v>591125</v>
      </c>
      <c r="G77" s="83">
        <v>599314.09930999996</v>
      </c>
      <c r="H77" s="83">
        <v>594623.96169000003</v>
      </c>
      <c r="I77" s="83">
        <v>573703.21510000003</v>
      </c>
      <c r="J77" s="84">
        <v>608867</v>
      </c>
      <c r="K77" s="84">
        <v>648991.07769000006</v>
      </c>
      <c r="L77" s="84">
        <v>676691.95373000007</v>
      </c>
      <c r="M77" s="84">
        <v>684925.47782000003</v>
      </c>
      <c r="N77" s="84">
        <v>699658.62841999996</v>
      </c>
      <c r="O77" s="84">
        <v>501481.20968999999</v>
      </c>
      <c r="P77" s="84">
        <v>477513.51423999999</v>
      </c>
      <c r="Q77" s="84">
        <v>438265.84090999997</v>
      </c>
      <c r="R77" s="84">
        <v>422609.05358000001</v>
      </c>
      <c r="S77" s="84">
        <v>397886.15364999999</v>
      </c>
      <c r="T77" s="84">
        <v>361902.06063999998</v>
      </c>
      <c r="U77" s="84">
        <v>310852.18114999996</v>
      </c>
      <c r="V77" s="84">
        <v>303696</v>
      </c>
      <c r="W77" s="84">
        <v>361578</v>
      </c>
      <c r="X77" s="84">
        <v>358677</v>
      </c>
      <c r="Y77" s="84">
        <v>325747</v>
      </c>
    </row>
    <row r="78" spans="2:25" ht="15" customHeight="1">
      <c r="B78" s="80" t="s">
        <v>189</v>
      </c>
      <c r="C78" s="83">
        <v>462908</v>
      </c>
      <c r="D78" s="83">
        <v>460969</v>
      </c>
      <c r="E78" s="83">
        <v>180957</v>
      </c>
      <c r="F78" s="83">
        <v>441713</v>
      </c>
      <c r="G78" s="83">
        <v>289902.34101999999</v>
      </c>
      <c r="H78" s="83">
        <v>194722.41714000001</v>
      </c>
      <c r="I78" s="83">
        <v>148923.15837999998</v>
      </c>
      <c r="J78" s="83">
        <v>139479.88339999999</v>
      </c>
      <c r="K78" s="83">
        <v>144773.88918999999</v>
      </c>
      <c r="L78" s="83">
        <v>124312.54891</v>
      </c>
      <c r="M78" s="83">
        <v>127370.96188999995</v>
      </c>
      <c r="N78" s="83">
        <v>131801.44813000003</v>
      </c>
      <c r="O78" s="83">
        <v>127662.22059000004</v>
      </c>
      <c r="P78" s="83">
        <v>131914.16722</v>
      </c>
      <c r="Q78" s="83">
        <v>148474.78429000004</v>
      </c>
      <c r="R78" s="83">
        <v>156257.07130000001</v>
      </c>
      <c r="S78" s="83">
        <v>143679.93021000002</v>
      </c>
      <c r="T78" s="83">
        <v>131688.48917000004</v>
      </c>
      <c r="U78" s="83">
        <v>223621.39888000005</v>
      </c>
      <c r="V78" s="83">
        <v>153002</v>
      </c>
      <c r="W78" s="83">
        <v>154453</v>
      </c>
      <c r="X78" s="83">
        <v>154411</v>
      </c>
      <c r="Y78" s="83">
        <v>163116</v>
      </c>
    </row>
    <row r="79" spans="2:25" ht="15" customHeight="1">
      <c r="B79" s="81" t="s">
        <v>190</v>
      </c>
      <c r="C79" s="87">
        <v>377384</v>
      </c>
      <c r="D79" s="87">
        <v>375540</v>
      </c>
      <c r="E79" s="87">
        <v>95624</v>
      </c>
      <c r="F79" s="87">
        <v>343059</v>
      </c>
      <c r="G79" s="87">
        <v>176193.03537999999</v>
      </c>
      <c r="H79" s="87">
        <v>82460.039640000003</v>
      </c>
      <c r="I79" s="87">
        <v>63520.865709999998</v>
      </c>
      <c r="J79" s="87">
        <v>54208.105639999972</v>
      </c>
      <c r="K79" s="87">
        <v>59923.221359999996</v>
      </c>
      <c r="L79" s="87">
        <v>39549.853579999995</v>
      </c>
      <c r="M79" s="87">
        <v>42690.45620999996</v>
      </c>
      <c r="N79" s="87">
        <v>47119.14057000001</v>
      </c>
      <c r="O79" s="87">
        <v>46475.548560000032</v>
      </c>
      <c r="P79" s="87">
        <v>48154.375619999977</v>
      </c>
      <c r="Q79" s="87">
        <v>62508.477700000061</v>
      </c>
      <c r="R79" s="87">
        <v>68954.941330000001</v>
      </c>
      <c r="S79" s="87">
        <v>55505.240120000031</v>
      </c>
      <c r="T79" s="87">
        <v>40383.235760000047</v>
      </c>
      <c r="U79" s="87">
        <v>136540.43992000003</v>
      </c>
      <c r="V79" s="87">
        <v>59204</v>
      </c>
      <c r="W79" s="87">
        <v>60384</v>
      </c>
      <c r="X79" s="87">
        <v>63731</v>
      </c>
      <c r="Y79" s="87">
        <v>56332</v>
      </c>
    </row>
    <row r="80" spans="2:25" ht="15" customHeight="1">
      <c r="B80" s="81" t="s">
        <v>191</v>
      </c>
      <c r="C80" s="87">
        <v>85524</v>
      </c>
      <c r="D80" s="87">
        <v>85429</v>
      </c>
      <c r="E80" s="87">
        <v>85333</v>
      </c>
      <c r="F80" s="87">
        <v>98654</v>
      </c>
      <c r="G80" s="87">
        <v>113709.30564000001</v>
      </c>
      <c r="H80" s="87">
        <v>112262.3775</v>
      </c>
      <c r="I80" s="87">
        <v>85402.292669999995</v>
      </c>
      <c r="J80" s="87">
        <v>85271.777760000012</v>
      </c>
      <c r="K80" s="87">
        <v>84850.667829999991</v>
      </c>
      <c r="L80" s="87">
        <v>84762.695330000002</v>
      </c>
      <c r="M80" s="87">
        <v>84680.505679999987</v>
      </c>
      <c r="N80" s="87">
        <v>84682.30756000003</v>
      </c>
      <c r="O80" s="87">
        <v>81186.672030000002</v>
      </c>
      <c r="P80" s="87">
        <v>83759.791600000011</v>
      </c>
      <c r="Q80" s="87">
        <v>85966.306589999993</v>
      </c>
      <c r="R80" s="87">
        <v>87302.129970000009</v>
      </c>
      <c r="S80" s="87">
        <v>88174.690090000004</v>
      </c>
      <c r="T80" s="87">
        <v>91305.25340999999</v>
      </c>
      <c r="U80" s="87">
        <v>87080.958960000004</v>
      </c>
      <c r="V80" s="88">
        <v>93798</v>
      </c>
      <c r="W80" s="88">
        <v>94069</v>
      </c>
      <c r="X80" s="88">
        <v>90680</v>
      </c>
      <c r="Y80" s="88">
        <v>106784</v>
      </c>
    </row>
    <row r="81" spans="2:25" ht="15" customHeight="1">
      <c r="B81" s="80" t="s">
        <v>192</v>
      </c>
      <c r="C81" s="83">
        <v>1929096</v>
      </c>
      <c r="D81" s="83">
        <v>1887799</v>
      </c>
      <c r="E81" s="83">
        <v>1543916</v>
      </c>
      <c r="F81" s="83">
        <v>1769464</v>
      </c>
      <c r="G81" s="83">
        <v>1371921.5596700013</v>
      </c>
      <c r="H81" s="83">
        <v>1168635.6211699992</v>
      </c>
      <c r="I81" s="83">
        <v>1047740.6265199967</v>
      </c>
      <c r="J81" s="83">
        <v>966491.11659999937</v>
      </c>
      <c r="K81" s="83">
        <v>943038.03311999887</v>
      </c>
      <c r="L81" s="83">
        <v>888575.49736000225</v>
      </c>
      <c r="M81" s="83">
        <v>873672.56028999761</v>
      </c>
      <c r="N81" s="83">
        <v>917227.92345000058</v>
      </c>
      <c r="O81" s="83">
        <v>1573192.56972</v>
      </c>
      <c r="P81" s="83">
        <v>1599167.3185399994</v>
      </c>
      <c r="Q81" s="83">
        <v>1521405.3748000003</v>
      </c>
      <c r="R81" s="83">
        <v>883617.4265399985</v>
      </c>
      <c r="S81" s="83">
        <v>1387071.9161399975</v>
      </c>
      <c r="T81" s="83">
        <v>1259141.4501900002</v>
      </c>
      <c r="U81" s="83">
        <v>1154855.4199699983</v>
      </c>
      <c r="V81" s="83">
        <v>1290782</v>
      </c>
      <c r="W81" s="83">
        <v>1367159</v>
      </c>
      <c r="X81" s="83">
        <v>1162716</v>
      </c>
      <c r="Y81" s="83">
        <v>1148984.3791000019</v>
      </c>
    </row>
    <row r="82" spans="2:25" ht="15" customHeight="1">
      <c r="B82" s="81" t="s">
        <v>42</v>
      </c>
      <c r="C82" s="87">
        <v>237523</v>
      </c>
      <c r="D82" s="87">
        <v>164662</v>
      </c>
      <c r="E82" s="87">
        <v>90868</v>
      </c>
      <c r="F82" s="87">
        <v>266277</v>
      </c>
      <c r="G82" s="87">
        <v>176178</v>
      </c>
      <c r="H82" s="87">
        <v>112726</v>
      </c>
      <c r="I82" s="87">
        <v>125248</v>
      </c>
      <c r="J82" s="87">
        <v>136232</v>
      </c>
      <c r="K82" s="87">
        <v>153624</v>
      </c>
      <c r="L82" s="87">
        <v>131655</v>
      </c>
      <c r="M82" s="87">
        <v>98706</v>
      </c>
      <c r="N82" s="87">
        <v>162530</v>
      </c>
      <c r="O82" s="87">
        <v>121392</v>
      </c>
      <c r="P82" s="87">
        <v>68486</v>
      </c>
      <c r="Q82" s="87">
        <v>55651</v>
      </c>
      <c r="R82" s="87">
        <v>42760</v>
      </c>
      <c r="S82" s="87">
        <v>2708</v>
      </c>
      <c r="T82" s="87">
        <v>2716</v>
      </c>
      <c r="U82" s="87">
        <v>2716</v>
      </c>
      <c r="V82" s="87">
        <v>45053</v>
      </c>
      <c r="W82" s="87">
        <v>11</v>
      </c>
      <c r="X82" s="87">
        <v>11</v>
      </c>
      <c r="Y82" s="87">
        <v>1553.2716</v>
      </c>
    </row>
    <row r="83" spans="2:25" ht="15" customHeight="1">
      <c r="B83" s="81" t="s">
        <v>43</v>
      </c>
      <c r="C83" s="87">
        <v>1691573</v>
      </c>
      <c r="D83" s="87">
        <v>1723137</v>
      </c>
      <c r="E83" s="87">
        <v>1453048</v>
      </c>
      <c r="F83" s="87">
        <v>1503187</v>
      </c>
      <c r="G83" s="87">
        <v>1195743.5596700013</v>
      </c>
      <c r="H83" s="87">
        <v>1055909.6211699992</v>
      </c>
      <c r="I83" s="87">
        <v>922492.62651999667</v>
      </c>
      <c r="J83" s="87">
        <v>830259.11659999937</v>
      </c>
      <c r="K83" s="87">
        <v>789414.03311999887</v>
      </c>
      <c r="L83" s="87">
        <v>756920.49736000225</v>
      </c>
      <c r="M83" s="87">
        <v>774966.56028999761</v>
      </c>
      <c r="N83" s="87">
        <v>754697.92345000058</v>
      </c>
      <c r="O83" s="87">
        <v>1451800.56972</v>
      </c>
      <c r="P83" s="87">
        <v>1530681.3185399994</v>
      </c>
      <c r="Q83" s="87">
        <v>1465754.3748000003</v>
      </c>
      <c r="R83" s="87">
        <v>840857.4265399985</v>
      </c>
      <c r="S83" s="87">
        <v>1384363.9161399975</v>
      </c>
      <c r="T83" s="87">
        <v>1256425.4501900002</v>
      </c>
      <c r="U83" s="87">
        <v>1152139.4199699983</v>
      </c>
      <c r="V83" s="87">
        <v>1245729</v>
      </c>
      <c r="W83" s="87">
        <v>1367148</v>
      </c>
      <c r="X83" s="87">
        <v>1162705</v>
      </c>
      <c r="Y83" s="87">
        <v>1147431.1075000018</v>
      </c>
    </row>
    <row r="84" spans="2:25" ht="15" customHeight="1">
      <c r="B84" s="81"/>
      <c r="C84" s="87"/>
      <c r="D84" s="87"/>
      <c r="E84" s="87"/>
      <c r="F84" s="87"/>
      <c r="G84" s="87"/>
      <c r="H84" s="87"/>
      <c r="I84" s="87"/>
      <c r="J84" s="88"/>
      <c r="K84" s="88"/>
      <c r="L84" s="88"/>
      <c r="M84" s="88"/>
      <c r="N84" s="88"/>
      <c r="O84" s="88"/>
      <c r="P84" s="88"/>
      <c r="Q84" s="88"/>
      <c r="R84" s="88"/>
      <c r="S84" s="88"/>
      <c r="T84" s="88"/>
      <c r="U84" s="88"/>
      <c r="V84" s="88"/>
      <c r="W84" s="88"/>
      <c r="X84" s="88"/>
      <c r="Y84" s="88"/>
    </row>
    <row r="85" spans="2:25" ht="15" customHeight="1">
      <c r="B85" s="81"/>
      <c r="C85" s="87"/>
      <c r="D85" s="87"/>
      <c r="E85" s="87"/>
      <c r="F85" s="87"/>
      <c r="G85" s="87"/>
      <c r="H85" s="87"/>
      <c r="I85" s="87"/>
      <c r="J85" s="88"/>
      <c r="K85" s="88"/>
      <c r="L85" s="88"/>
      <c r="M85" s="88"/>
      <c r="N85" s="88"/>
      <c r="O85" s="88"/>
      <c r="P85" s="88"/>
      <c r="Q85" s="88"/>
      <c r="R85" s="88"/>
      <c r="S85" s="88"/>
      <c r="T85" s="88"/>
      <c r="U85" s="88"/>
      <c r="V85" s="88"/>
      <c r="W85" s="88"/>
      <c r="X85" s="88"/>
      <c r="Y85" s="88"/>
    </row>
    <row r="86" spans="2:25" ht="15" customHeight="1">
      <c r="B86" s="80" t="s">
        <v>44</v>
      </c>
      <c r="C86" s="83">
        <v>5221418</v>
      </c>
      <c r="D86" s="83">
        <v>5112742</v>
      </c>
      <c r="E86" s="83">
        <v>5021900</v>
      </c>
      <c r="F86" s="83">
        <v>4926168</v>
      </c>
      <c r="G86" s="83">
        <v>4830816</v>
      </c>
      <c r="H86" s="83">
        <v>4226556</v>
      </c>
      <c r="I86" s="83">
        <v>4154081</v>
      </c>
      <c r="J86" s="83">
        <v>4095919</v>
      </c>
      <c r="K86" s="83">
        <v>4047182</v>
      </c>
      <c r="L86" s="83">
        <v>4016378</v>
      </c>
      <c r="M86" s="83">
        <v>3990210</v>
      </c>
      <c r="N86" s="83">
        <v>3555824</v>
      </c>
      <c r="O86" s="83">
        <v>3522412</v>
      </c>
      <c r="P86" s="83">
        <v>3460210</v>
      </c>
      <c r="Q86" s="83">
        <v>3417896</v>
      </c>
      <c r="R86" s="83">
        <v>3412162</v>
      </c>
      <c r="S86" s="83">
        <v>3411562</v>
      </c>
      <c r="T86" s="83">
        <v>3421905</v>
      </c>
      <c r="U86" s="83">
        <v>3550042</v>
      </c>
      <c r="V86" s="83">
        <v>3643797</v>
      </c>
      <c r="W86" s="83">
        <v>3602023</v>
      </c>
      <c r="X86" s="83">
        <v>3560906</v>
      </c>
      <c r="Y86" s="83">
        <v>3558634</v>
      </c>
    </row>
    <row r="87" spans="2:25" ht="15" customHeight="1">
      <c r="B87" s="81" t="s">
        <v>45</v>
      </c>
      <c r="C87" s="88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  <c r="X87" s="88"/>
      <c r="Y87" s="88"/>
    </row>
    <row r="88" spans="2:25" ht="15" customHeight="1">
      <c r="B88" s="81" t="s">
        <v>46</v>
      </c>
      <c r="C88" s="87">
        <v>3668646</v>
      </c>
      <c r="D88" s="87">
        <v>3818305</v>
      </c>
      <c r="E88" s="87">
        <v>3695090</v>
      </c>
      <c r="F88" s="87">
        <v>3261355</v>
      </c>
      <c r="G88" s="87">
        <v>3261355</v>
      </c>
      <c r="H88" s="87">
        <v>3327994</v>
      </c>
      <c r="I88" s="87">
        <v>3344764</v>
      </c>
      <c r="J88" s="87">
        <v>3290152</v>
      </c>
      <c r="K88" s="87">
        <v>3286726</v>
      </c>
      <c r="L88" s="87">
        <v>3284536</v>
      </c>
      <c r="M88" s="87">
        <v>3069437</v>
      </c>
      <c r="N88" s="87">
        <v>3065825</v>
      </c>
      <c r="O88" s="87">
        <v>3065712</v>
      </c>
      <c r="P88" s="87">
        <v>3058809</v>
      </c>
      <c r="Q88" s="87">
        <v>3056417</v>
      </c>
      <c r="R88" s="87">
        <v>3051660</v>
      </c>
      <c r="S88" s="87">
        <v>3003939</v>
      </c>
      <c r="T88" s="87">
        <v>3004651</v>
      </c>
      <c r="U88" s="87">
        <v>3010452</v>
      </c>
      <c r="V88" s="87">
        <v>3080704</v>
      </c>
      <c r="W88" s="87">
        <v>3083187</v>
      </c>
      <c r="X88" s="87">
        <v>3132036</v>
      </c>
      <c r="Y88" s="87">
        <v>3190741</v>
      </c>
    </row>
    <row r="89" spans="2:25" ht="15" customHeight="1">
      <c r="B89" s="81" t="s">
        <v>47</v>
      </c>
      <c r="C89" s="87">
        <v>506576</v>
      </c>
      <c r="D89" s="87">
        <v>356917</v>
      </c>
      <c r="E89" s="87">
        <v>480132</v>
      </c>
      <c r="F89" s="87">
        <v>392055</v>
      </c>
      <c r="G89" s="87">
        <v>392055</v>
      </c>
      <c r="H89" s="87">
        <v>325416</v>
      </c>
      <c r="I89" s="87">
        <v>308646</v>
      </c>
      <c r="J89" s="87">
        <v>363258</v>
      </c>
      <c r="K89" s="87">
        <v>366684</v>
      </c>
      <c r="L89" s="87">
        <v>368874</v>
      </c>
      <c r="M89" s="87">
        <v>391295</v>
      </c>
      <c r="N89" s="87">
        <v>394907</v>
      </c>
      <c r="O89" s="87">
        <v>395020</v>
      </c>
      <c r="P89" s="87">
        <v>401923</v>
      </c>
      <c r="Q89" s="87">
        <v>404315</v>
      </c>
      <c r="R89" s="87">
        <v>409072</v>
      </c>
      <c r="S89" s="87">
        <v>456793</v>
      </c>
      <c r="T89" s="87">
        <v>456081</v>
      </c>
      <c r="U89" s="87">
        <v>450280</v>
      </c>
      <c r="V89" s="87">
        <v>380028</v>
      </c>
      <c r="W89" s="87">
        <v>377545</v>
      </c>
      <c r="X89" s="87">
        <v>328696</v>
      </c>
      <c r="Y89" s="87">
        <v>269991</v>
      </c>
    </row>
    <row r="90" spans="2:25" ht="15" customHeight="1">
      <c r="B90" s="81" t="s">
        <v>48</v>
      </c>
      <c r="C90" s="87">
        <v>0</v>
      </c>
      <c r="D90" s="87">
        <v>0</v>
      </c>
      <c r="E90" s="87">
        <v>0</v>
      </c>
      <c r="F90" s="87">
        <v>521812</v>
      </c>
      <c r="G90" s="87">
        <v>521813</v>
      </c>
      <c r="H90" s="88">
        <v>0</v>
      </c>
      <c r="I90" s="88">
        <v>0</v>
      </c>
      <c r="J90" s="88">
        <v>0</v>
      </c>
      <c r="K90" s="88">
        <v>0</v>
      </c>
      <c r="L90" s="88">
        <v>0</v>
      </c>
      <c r="M90" s="88">
        <v>400000</v>
      </c>
      <c r="N90" s="88">
        <v>0</v>
      </c>
      <c r="O90" s="88">
        <v>0</v>
      </c>
      <c r="P90" s="88">
        <v>0</v>
      </c>
      <c r="Q90" s="88">
        <v>0</v>
      </c>
      <c r="R90" s="88">
        <v>0</v>
      </c>
      <c r="S90" s="88">
        <v>0</v>
      </c>
      <c r="T90" s="88">
        <v>0</v>
      </c>
      <c r="U90" s="88">
        <v>0</v>
      </c>
      <c r="V90" s="88">
        <v>0</v>
      </c>
      <c r="W90" s="88">
        <v>0</v>
      </c>
      <c r="X90" s="88">
        <v>0</v>
      </c>
      <c r="Y90" s="88">
        <v>0</v>
      </c>
    </row>
    <row r="91" spans="2:25" ht="15" customHeight="1">
      <c r="B91" s="81" t="s">
        <v>200</v>
      </c>
      <c r="C91" s="87">
        <v>207322</v>
      </c>
      <c r="D91" s="87">
        <v>207322</v>
      </c>
      <c r="E91" s="87">
        <v>207322</v>
      </c>
      <c r="F91" s="87">
        <v>207322</v>
      </c>
      <c r="G91" s="87">
        <v>207322</v>
      </c>
      <c r="H91" s="87">
        <v>207322</v>
      </c>
      <c r="I91" s="87">
        <v>207322</v>
      </c>
      <c r="J91" s="87">
        <v>207322</v>
      </c>
      <c r="K91" s="87">
        <v>207322</v>
      </c>
      <c r="L91" s="87">
        <v>207322</v>
      </c>
      <c r="M91" s="88">
        <v>0</v>
      </c>
      <c r="N91" s="88">
        <v>0</v>
      </c>
      <c r="O91" s="88">
        <v>0</v>
      </c>
      <c r="P91" s="88">
        <v>0</v>
      </c>
      <c r="Q91" s="88">
        <v>0</v>
      </c>
      <c r="R91" s="88">
        <v>0</v>
      </c>
      <c r="S91" s="87">
        <v>195208</v>
      </c>
      <c r="T91" s="87">
        <v>195208</v>
      </c>
      <c r="U91" s="87">
        <v>195208</v>
      </c>
      <c r="V91" s="87">
        <v>195208</v>
      </c>
      <c r="W91" s="87">
        <v>195208</v>
      </c>
      <c r="X91" s="87">
        <v>195208</v>
      </c>
      <c r="Y91" s="87">
        <v>195208</v>
      </c>
    </row>
    <row r="92" spans="2:25" ht="15" customHeight="1">
      <c r="B92" s="81" t="s">
        <v>201</v>
      </c>
      <c r="C92" s="89">
        <v>557982</v>
      </c>
      <c r="D92" s="89">
        <v>557982</v>
      </c>
      <c r="E92" s="89">
        <v>557982</v>
      </c>
      <c r="F92" s="89">
        <v>557982</v>
      </c>
      <c r="G92" s="89">
        <v>243295</v>
      </c>
      <c r="H92" s="89">
        <v>243295</v>
      </c>
      <c r="I92" s="89">
        <v>243295</v>
      </c>
      <c r="J92" s="89">
        <v>243295</v>
      </c>
      <c r="K92" s="89">
        <v>108495</v>
      </c>
      <c r="L92" s="89">
        <v>108495</v>
      </c>
      <c r="M92" s="89">
        <v>108495</v>
      </c>
      <c r="N92" s="89">
        <v>108495</v>
      </c>
      <c r="O92" s="89">
        <v>0</v>
      </c>
      <c r="P92" s="89">
        <v>0</v>
      </c>
      <c r="Q92" s="88">
        <v>0</v>
      </c>
      <c r="R92" s="88">
        <v>0</v>
      </c>
      <c r="S92" s="89">
        <v>7719</v>
      </c>
      <c r="T92" s="89">
        <v>7719</v>
      </c>
      <c r="U92" s="89">
        <v>7719</v>
      </c>
      <c r="V92" s="89">
        <v>7719</v>
      </c>
      <c r="W92" s="89">
        <v>2819</v>
      </c>
      <c r="X92" s="89">
        <v>2819</v>
      </c>
      <c r="Y92" s="89">
        <v>2819</v>
      </c>
    </row>
    <row r="93" spans="2:25" ht="15" customHeight="1">
      <c r="B93" s="81" t="s">
        <v>193</v>
      </c>
      <c r="C93" s="85">
        <v>-14161</v>
      </c>
      <c r="D93" s="85">
        <v>-19229</v>
      </c>
      <c r="E93" s="85">
        <v>-22466</v>
      </c>
      <c r="F93" s="85">
        <v>-14358</v>
      </c>
      <c r="G93" s="85">
        <v>-7117</v>
      </c>
      <c r="H93" s="86">
        <v>-7646</v>
      </c>
      <c r="I93" s="85">
        <v>-8458</v>
      </c>
      <c r="J93" s="85">
        <v>-8108</v>
      </c>
      <c r="K93" s="85">
        <v>-12084</v>
      </c>
      <c r="L93" s="85">
        <v>-12979</v>
      </c>
      <c r="M93" s="85">
        <v>-13447</v>
      </c>
      <c r="N93" s="85">
        <v>-13403</v>
      </c>
      <c r="O93" s="85">
        <v>-13441</v>
      </c>
      <c r="P93" s="85">
        <v>-12674</v>
      </c>
      <c r="Q93" s="85">
        <v>-12194</v>
      </c>
      <c r="R93" s="85">
        <v>-14259</v>
      </c>
      <c r="S93" s="85">
        <v>-14663</v>
      </c>
      <c r="T93" s="85">
        <v>-17286</v>
      </c>
      <c r="U93" s="85">
        <v>-17515</v>
      </c>
      <c r="V93" s="85">
        <v>-19862</v>
      </c>
      <c r="W93" s="85">
        <v>-31111</v>
      </c>
      <c r="X93" s="85">
        <v>-27934</v>
      </c>
      <c r="Y93" s="85">
        <v>-26607</v>
      </c>
    </row>
    <row r="94" spans="2:25" ht="15" customHeight="1">
      <c r="B94" s="81" t="s">
        <v>49</v>
      </c>
      <c r="C94" s="85">
        <v>295053</v>
      </c>
      <c r="D94" s="85">
        <v>191445</v>
      </c>
      <c r="E94" s="85">
        <v>103840</v>
      </c>
      <c r="F94" s="85">
        <v>0</v>
      </c>
      <c r="G94" s="85">
        <v>212093</v>
      </c>
      <c r="H94" s="86">
        <v>130175</v>
      </c>
      <c r="I94" s="85">
        <v>58512</v>
      </c>
      <c r="J94" s="85">
        <v>0</v>
      </c>
      <c r="K94" s="85">
        <v>90039</v>
      </c>
      <c r="L94" s="85">
        <v>60130</v>
      </c>
      <c r="M94" s="85">
        <v>34430</v>
      </c>
      <c r="N94" s="85">
        <v>0</v>
      </c>
      <c r="O94" s="85">
        <v>75121</v>
      </c>
      <c r="P94" s="85">
        <v>12152</v>
      </c>
      <c r="Q94" s="85">
        <v>-30642</v>
      </c>
      <c r="R94" s="85">
        <v>-34311</v>
      </c>
      <c r="S94" s="85">
        <v>-237434</v>
      </c>
      <c r="T94" s="85">
        <v>-224468</v>
      </c>
      <c r="U94" s="85">
        <v>-96102</v>
      </c>
      <c r="V94" s="85">
        <v>0</v>
      </c>
      <c r="W94" s="85">
        <v>-25625</v>
      </c>
      <c r="X94" s="85">
        <v>-69919</v>
      </c>
      <c r="Y94" s="85">
        <v>-73518</v>
      </c>
    </row>
    <row r="95" spans="2:25" ht="15" customHeight="1">
      <c r="B95" s="81"/>
      <c r="C95" s="87"/>
      <c r="D95" s="87"/>
      <c r="E95" s="87"/>
      <c r="F95" s="87"/>
      <c r="G95" s="87"/>
      <c r="H95" s="87"/>
      <c r="I95" s="87"/>
      <c r="J95" s="88"/>
      <c r="K95" s="88"/>
      <c r="L95" s="88"/>
      <c r="M95" s="88"/>
      <c r="N95" s="88"/>
      <c r="O95" s="88"/>
      <c r="P95" s="88"/>
      <c r="Q95" s="88"/>
      <c r="R95" s="88"/>
      <c r="S95" s="88"/>
      <c r="T95" s="88"/>
      <c r="U95" s="88"/>
      <c r="V95" s="88"/>
      <c r="W95" s="88"/>
      <c r="X95" s="88"/>
      <c r="Y95" s="88"/>
    </row>
    <row r="96" spans="2:25" ht="15" customHeight="1">
      <c r="B96" s="80" t="s">
        <v>51</v>
      </c>
      <c r="C96" s="151">
        <v>34939347</v>
      </c>
      <c r="D96" s="151">
        <v>33303826</v>
      </c>
      <c r="E96" s="151">
        <v>33298654</v>
      </c>
      <c r="F96" s="151">
        <v>32798131</v>
      </c>
      <c r="G96" s="151">
        <v>31548224</v>
      </c>
      <c r="H96" s="151">
        <v>30209742</v>
      </c>
      <c r="I96" s="151">
        <v>28513947</v>
      </c>
      <c r="J96" s="151">
        <v>27230431</v>
      </c>
      <c r="K96" s="151">
        <v>27736455</v>
      </c>
      <c r="L96" s="151">
        <v>26679305</v>
      </c>
      <c r="M96" s="151">
        <v>25811958</v>
      </c>
      <c r="N96" s="151">
        <v>25834324</v>
      </c>
      <c r="O96" s="151">
        <v>26993359</v>
      </c>
      <c r="P96" s="151">
        <v>27239992</v>
      </c>
      <c r="Q96" s="151">
        <v>27612813</v>
      </c>
      <c r="R96" s="151">
        <v>27505576</v>
      </c>
      <c r="S96" s="151">
        <v>27896154</v>
      </c>
      <c r="T96" s="151">
        <v>27035112</v>
      </c>
      <c r="U96" s="151">
        <v>27445010</v>
      </c>
      <c r="V96" s="151">
        <v>26097092</v>
      </c>
      <c r="W96" s="151">
        <v>26380342</v>
      </c>
      <c r="X96" s="151">
        <v>26073748</v>
      </c>
      <c r="Y96" s="151">
        <v>26033301.088995267</v>
      </c>
    </row>
    <row r="97" spans="2:25" ht="15" customHeight="1">
      <c r="B97" s="81"/>
      <c r="C97" s="87"/>
      <c r="D97" s="87"/>
      <c r="E97" s="87"/>
      <c r="F97" s="87"/>
      <c r="G97" s="87"/>
      <c r="H97" s="87"/>
      <c r="I97" s="87"/>
      <c r="J97" s="88"/>
      <c r="K97" s="88"/>
      <c r="L97" s="88"/>
      <c r="M97" s="88"/>
      <c r="N97" s="88"/>
      <c r="O97" s="88"/>
      <c r="P97" s="88"/>
      <c r="Q97" s="88"/>
      <c r="R97" s="88"/>
      <c r="S97" s="88"/>
      <c r="T97" s="88"/>
      <c r="U97" s="88"/>
      <c r="V97" s="88"/>
      <c r="W97" s="88"/>
      <c r="X97" s="88"/>
      <c r="Y97" s="88"/>
    </row>
    <row r="98" spans="2:25" ht="15" customHeight="1">
      <c r="C98" s="70"/>
      <c r="D98" s="70"/>
      <c r="E98" s="70"/>
      <c r="F98" s="70"/>
      <c r="G98" s="70"/>
      <c r="H98" s="70"/>
      <c r="I98" s="70"/>
      <c r="W98" s="1"/>
      <c r="X98" s="1"/>
      <c r="Y98" s="1"/>
    </row>
    <row r="99" spans="2:25" ht="15" customHeight="1">
      <c r="W99" s="1"/>
      <c r="X99" s="1"/>
      <c r="Y99" s="1"/>
    </row>
    <row r="100" spans="2:25" ht="15" customHeight="1">
      <c r="W100" s="1"/>
      <c r="X100" s="1"/>
      <c r="Y100" s="1"/>
    </row>
    <row r="101" spans="2:25" ht="15" customHeight="1">
      <c r="W101" s="1"/>
      <c r="X101" s="1"/>
      <c r="Y101" s="1"/>
    </row>
    <row r="102" spans="2:25" ht="15" customHeight="1">
      <c r="W102" s="1"/>
      <c r="X102" s="1"/>
      <c r="Y102" s="1"/>
    </row>
    <row r="103" spans="2:25" ht="15" customHeight="1">
      <c r="W103" s="1"/>
      <c r="X103" s="1"/>
      <c r="Y103" s="1"/>
    </row>
    <row r="104" spans="2:25" ht="15" customHeight="1">
      <c r="W104" s="1"/>
      <c r="X104" s="1"/>
      <c r="Y104" s="1"/>
    </row>
    <row r="105" spans="2:25" ht="15" customHeight="1">
      <c r="W105" s="1"/>
      <c r="X105" s="1"/>
      <c r="Y105" s="1"/>
    </row>
    <row r="106" spans="2:25" ht="5.25" customHeight="1">
      <c r="B106" s="81"/>
      <c r="C106" s="81"/>
      <c r="D106" s="81"/>
      <c r="E106" s="81"/>
      <c r="F106" s="81"/>
      <c r="G106" s="81"/>
      <c r="H106" s="81"/>
      <c r="I106" s="81"/>
      <c r="J106" s="81"/>
      <c r="K106" s="81"/>
      <c r="L106" s="81"/>
      <c r="M106" s="81"/>
      <c r="N106" s="81"/>
      <c r="O106" s="81"/>
      <c r="P106" s="81"/>
      <c r="Q106" s="81"/>
      <c r="R106" s="81"/>
      <c r="S106" s="81"/>
      <c r="T106" s="81"/>
      <c r="U106" s="81"/>
      <c r="V106" s="81"/>
      <c r="W106" s="81"/>
      <c r="X106" s="81"/>
      <c r="Y106" s="81"/>
    </row>
    <row r="108" spans="2:25" ht="15" customHeight="1">
      <c r="B108" s="82"/>
      <c r="C108" s="32"/>
      <c r="D108" s="32"/>
      <c r="E108" s="32"/>
      <c r="F108" s="32"/>
      <c r="G108" s="32"/>
      <c r="H108" s="32"/>
      <c r="I108" s="32"/>
      <c r="J108" s="32"/>
      <c r="P108" s="57"/>
      <c r="Q108" s="57"/>
      <c r="R108" s="57"/>
      <c r="S108" s="56"/>
      <c r="T108" s="33"/>
      <c r="U108" s="33"/>
      <c r="V108" s="32"/>
    </row>
    <row r="109" spans="2:25" ht="15" customHeight="1">
      <c r="B109" s="82"/>
      <c r="C109" s="152"/>
      <c r="D109" s="152"/>
      <c r="E109" s="152"/>
      <c r="F109" s="152"/>
      <c r="G109" s="152"/>
      <c r="H109" s="152"/>
      <c r="I109" s="32"/>
      <c r="J109" s="32"/>
      <c r="Y109" s="57"/>
    </row>
    <row r="110" spans="2:25" ht="15" customHeight="1">
      <c r="C110" s="141"/>
      <c r="D110" s="141"/>
      <c r="E110" s="141"/>
      <c r="F110" s="141"/>
      <c r="G110" s="141"/>
      <c r="H110" s="141"/>
      <c r="I110" s="32"/>
      <c r="J110" s="32"/>
    </row>
    <row r="111" spans="2:25" ht="15" customHeight="1">
      <c r="C111" s="153"/>
      <c r="D111" s="153"/>
      <c r="E111" s="153"/>
      <c r="F111" s="153"/>
      <c r="G111" s="153"/>
      <c r="H111" s="153"/>
    </row>
    <row r="129" spans="3:25" ht="15" customHeight="1"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</row>
  </sheetData>
  <customSheetViews>
    <customSheetView guid="{7C681B0D-C951-4E1E-9555-07B492581EEC}" showGridLines="0" hiddenRows="1">
      <pane xSplit="2" ySplit="7" topLeftCell="C9" activePane="bottomRight" state="frozen"/>
      <selection pane="bottomRight" activeCell="A16" sqref="A16"/>
      <pageMargins left="0.511811024" right="0.511811024" top="0.78740157499999996" bottom="0.78740157499999996" header="0.31496062000000002" footer="0.31496062000000002"/>
      <pageSetup paperSize="9" orientation="portrait" r:id="rId1"/>
    </customSheetView>
    <customSheetView guid="{7A89D22F-AB54-4C2F-B02B-C1526C3F1F4F}" showGridLines="0" hiddenRows="1">
      <pane xSplit="2" ySplit="7" topLeftCell="C22" activePane="bottomRight" state="frozen"/>
      <selection pane="bottomRight" activeCell="C36" sqref="C36"/>
      <pageMargins left="0.511811024" right="0.511811024" top="0.78740157499999996" bottom="0.78740157499999996" header="0.31496062000000002" footer="0.31496062000000002"/>
      <pageSetup paperSize="9" orientation="portrait" r:id="rId2"/>
    </customSheetView>
    <customSheetView guid="{27A090AF-C8A8-4D26-AB93-5BEE644A94EB}" showGridLines="0" hiddenRows="1">
      <pane xSplit="2" ySplit="7" topLeftCell="G21" activePane="bottomRight" state="frozen"/>
      <selection pane="bottomRight" activeCell="L24" sqref="L24"/>
      <pageMargins left="0.511811024" right="0.511811024" top="0.78740157499999996" bottom="0.78740157499999996" header="0.31496062000000002" footer="0.31496062000000002"/>
      <pageSetup paperSize="9" orientation="portrait" r:id="rId3"/>
    </customSheetView>
  </customSheetViews>
  <mergeCells count="7">
    <mergeCell ref="V6:Y6"/>
    <mergeCell ref="B6:B7"/>
    <mergeCell ref="F6:I6"/>
    <mergeCell ref="J6:M6"/>
    <mergeCell ref="N6:Q6"/>
    <mergeCell ref="R6:U6"/>
    <mergeCell ref="C6:E6"/>
  </mergeCells>
  <pageMargins left="0.511811024" right="0.511811024" top="0.78740157499999996" bottom="0.78740157499999996" header="0.31496062000000002" footer="0.31496062000000002"/>
  <pageSetup paperSize="9" orientation="portrait" r:id="rId4"/>
  <headerFooter>
    <oddHeader>&amp;R&amp;"Calibri"&amp;10&amp;KA80000Classificação: Confidencial&amp;1#</oddHeader>
  </headerFooter>
  <ignoredErrors>
    <ignoredError sqref="C97:C118" formulaRange="1"/>
  </ignoredErrors>
  <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Z62"/>
  <sheetViews>
    <sheetView showGridLines="0" showRowColHeaders="0" zoomScale="85" zoomScaleNormal="85" workbookViewId="0">
      <pane xSplit="2" ySplit="7" topLeftCell="C8" activePane="bottomRight" state="frozen"/>
      <selection activeCell="C20" sqref="C20"/>
      <selection pane="topRight" activeCell="C20" sqref="C20"/>
      <selection pane="bottomLeft" activeCell="C20" sqref="C20"/>
      <selection pane="bottomRight" activeCell="C10" sqref="C10"/>
    </sheetView>
  </sheetViews>
  <sheetFormatPr defaultRowHeight="14.65" customHeight="1"/>
  <cols>
    <col min="1" max="1" width="2.7109375" style="1" customWidth="1"/>
    <col min="2" max="2" width="79.5703125" style="1" bestFit="1" customWidth="1"/>
    <col min="3" max="25" width="15.42578125" style="1" customWidth="1"/>
    <col min="26" max="16384" width="9.140625" style="1"/>
  </cols>
  <sheetData>
    <row r="2" spans="2:26" ht="14.65" customHeight="1">
      <c r="I2" s="2"/>
    </row>
    <row r="3" spans="2:26" ht="14.65" customHeight="1">
      <c r="E3" s="70"/>
      <c r="F3" s="70"/>
      <c r="G3" s="70"/>
      <c r="H3" s="2"/>
      <c r="I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2:26" ht="14.65" customHeight="1">
      <c r="H4" s="2"/>
      <c r="J4" s="2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</row>
    <row r="5" spans="2:26" ht="14.65" customHeight="1">
      <c r="H5" s="70"/>
      <c r="I5" s="85"/>
      <c r="J5" s="2"/>
      <c r="K5" s="2"/>
      <c r="M5" s="2"/>
    </row>
    <row r="6" spans="2:26" ht="14.65" customHeight="1">
      <c r="B6" s="208" t="s">
        <v>161</v>
      </c>
      <c r="C6" s="201">
        <v>2020</v>
      </c>
      <c r="D6" s="202"/>
      <c r="E6" s="203"/>
      <c r="F6" s="201">
        <v>2019</v>
      </c>
      <c r="G6" s="202"/>
      <c r="H6" s="202"/>
      <c r="I6" s="203"/>
      <c r="J6" s="201">
        <v>2018</v>
      </c>
      <c r="K6" s="202"/>
      <c r="L6" s="202"/>
      <c r="M6" s="203"/>
      <c r="N6" s="202">
        <v>2017</v>
      </c>
      <c r="O6" s="202"/>
      <c r="P6" s="202"/>
      <c r="Q6" s="203"/>
      <c r="R6" s="202">
        <v>2016</v>
      </c>
      <c r="S6" s="202"/>
      <c r="T6" s="202"/>
      <c r="U6" s="203"/>
      <c r="V6" s="201">
        <v>2015</v>
      </c>
      <c r="W6" s="202"/>
      <c r="X6" s="202"/>
      <c r="Y6" s="203"/>
    </row>
    <row r="7" spans="2:26" ht="14.65" customHeight="1">
      <c r="B7" s="205"/>
      <c r="C7" s="79" t="s">
        <v>2</v>
      </c>
      <c r="D7" s="79" t="s">
        <v>1</v>
      </c>
      <c r="E7" s="79" t="s">
        <v>0</v>
      </c>
      <c r="F7" s="79" t="s">
        <v>3</v>
      </c>
      <c r="G7" s="79" t="s">
        <v>2</v>
      </c>
      <c r="H7" s="79" t="s">
        <v>1</v>
      </c>
      <c r="I7" s="79" t="s">
        <v>0</v>
      </c>
      <c r="J7" s="79" t="s">
        <v>3</v>
      </c>
      <c r="K7" s="79" t="s">
        <v>2</v>
      </c>
      <c r="L7" s="79" t="s">
        <v>1</v>
      </c>
      <c r="M7" s="79" t="s">
        <v>0</v>
      </c>
      <c r="N7" s="79" t="s">
        <v>3</v>
      </c>
      <c r="O7" s="79" t="s">
        <v>145</v>
      </c>
      <c r="P7" s="79" t="s">
        <v>1</v>
      </c>
      <c r="Q7" s="79" t="s">
        <v>0</v>
      </c>
      <c r="R7" s="79" t="s">
        <v>3</v>
      </c>
      <c r="S7" s="79" t="s">
        <v>2</v>
      </c>
      <c r="T7" s="79" t="s">
        <v>1</v>
      </c>
      <c r="U7" s="79" t="s">
        <v>0</v>
      </c>
      <c r="V7" s="79" t="s">
        <v>3</v>
      </c>
      <c r="W7" s="79" t="s">
        <v>2</v>
      </c>
      <c r="X7" s="79" t="s">
        <v>1</v>
      </c>
      <c r="Y7" s="79" t="s">
        <v>0</v>
      </c>
    </row>
    <row r="9" spans="2:26" s="3" customFormat="1" ht="14.65" customHeight="1">
      <c r="B9" s="91" t="s">
        <v>56</v>
      </c>
      <c r="C9" s="180">
        <v>2076728</v>
      </c>
      <c r="D9" s="180">
        <v>2488638</v>
      </c>
      <c r="E9" s="180">
        <v>2403902</v>
      </c>
      <c r="F9" s="180">
        <v>2208538</v>
      </c>
      <c r="G9" s="180">
        <v>2167131</v>
      </c>
      <c r="H9" s="180">
        <v>2034083</v>
      </c>
      <c r="I9" s="180">
        <v>1781207</v>
      </c>
      <c r="J9" s="95">
        <v>1646554</v>
      </c>
      <c r="K9" s="95">
        <v>1844641</v>
      </c>
      <c r="L9" s="95">
        <v>1913221</v>
      </c>
      <c r="M9" s="95">
        <v>1694957</v>
      </c>
      <c r="N9" s="95">
        <v>1765317</v>
      </c>
      <c r="O9" s="95">
        <v>1721141</v>
      </c>
      <c r="P9" s="95">
        <v>2218673</v>
      </c>
      <c r="Q9" s="95">
        <v>2075217</v>
      </c>
      <c r="R9" s="95">
        <v>1945430</v>
      </c>
      <c r="S9" s="95">
        <v>1934766</v>
      </c>
      <c r="T9" s="95">
        <v>1325470</v>
      </c>
      <c r="U9" s="95">
        <v>1349838</v>
      </c>
      <c r="V9" s="95">
        <v>1743471</v>
      </c>
      <c r="W9" s="95">
        <v>2142902</v>
      </c>
      <c r="X9" s="95">
        <v>1698078</v>
      </c>
      <c r="Y9" s="95">
        <v>1930973</v>
      </c>
    </row>
    <row r="10" spans="2:26" ht="14.65" customHeight="1">
      <c r="B10" s="82" t="s">
        <v>57</v>
      </c>
      <c r="C10" s="182">
        <v>2026918</v>
      </c>
      <c r="D10" s="182">
        <v>2597860</v>
      </c>
      <c r="E10" s="85">
        <v>1993743</v>
      </c>
      <c r="F10" s="85">
        <v>2265445</v>
      </c>
      <c r="G10" s="85">
        <v>2054400</v>
      </c>
      <c r="H10" s="85">
        <v>2097414</v>
      </c>
      <c r="I10" s="85">
        <v>1706919</v>
      </c>
      <c r="J10" s="86">
        <v>1827168</v>
      </c>
      <c r="K10" s="86">
        <v>1720612</v>
      </c>
      <c r="L10" s="86">
        <v>1612961</v>
      </c>
      <c r="M10" s="86">
        <v>1741037</v>
      </c>
      <c r="N10" s="86">
        <v>1668601</v>
      </c>
      <c r="O10" s="86">
        <v>1885049</v>
      </c>
      <c r="P10" s="86">
        <v>2090032</v>
      </c>
      <c r="Q10" s="86">
        <v>2135669</v>
      </c>
      <c r="R10" s="86">
        <v>1915096</v>
      </c>
      <c r="S10" s="86">
        <v>1842889</v>
      </c>
      <c r="T10" s="86">
        <v>1550408</v>
      </c>
      <c r="U10" s="86">
        <v>1614476</v>
      </c>
      <c r="V10" s="86">
        <v>1514750</v>
      </c>
      <c r="W10" s="86">
        <v>1691856</v>
      </c>
      <c r="X10" s="86">
        <v>1709774</v>
      </c>
      <c r="Y10" s="86">
        <v>1469302</v>
      </c>
      <c r="Z10" s="32"/>
    </row>
    <row r="11" spans="2:26" ht="14.65" customHeight="1">
      <c r="B11" s="92" t="s">
        <v>58</v>
      </c>
      <c r="C11" s="183">
        <v>29</v>
      </c>
      <c r="D11" s="97">
        <v>8</v>
      </c>
      <c r="E11" s="97">
        <v>10</v>
      </c>
      <c r="F11" s="97">
        <v>21</v>
      </c>
      <c r="G11" s="163">
        <v>545</v>
      </c>
      <c r="H11" s="163">
        <v>202</v>
      </c>
      <c r="I11" s="163">
        <v>74</v>
      </c>
      <c r="J11" s="86">
        <v>22</v>
      </c>
      <c r="K11" s="86">
        <v>57</v>
      </c>
      <c r="L11" s="86">
        <v>158</v>
      </c>
      <c r="M11" s="86">
        <v>22</v>
      </c>
      <c r="N11" s="86">
        <v>184</v>
      </c>
      <c r="O11" s="86">
        <v>172</v>
      </c>
      <c r="P11" s="86">
        <v>229</v>
      </c>
      <c r="Q11" s="86">
        <v>362</v>
      </c>
      <c r="R11" s="86">
        <v>360</v>
      </c>
      <c r="S11" s="86">
        <v>424</v>
      </c>
      <c r="T11" s="86">
        <v>634</v>
      </c>
      <c r="U11" s="86">
        <v>936</v>
      </c>
      <c r="V11" s="86">
        <v>1018</v>
      </c>
      <c r="W11" s="86">
        <v>2173</v>
      </c>
      <c r="X11" s="86">
        <v>2562</v>
      </c>
      <c r="Y11" s="86">
        <v>3528</v>
      </c>
      <c r="Z11" s="32"/>
    </row>
    <row r="12" spans="2:26" ht="14.65" customHeight="1">
      <c r="B12" s="92" t="s">
        <v>60</v>
      </c>
      <c r="C12" s="184">
        <v>37861</v>
      </c>
      <c r="D12" s="184">
        <v>15963</v>
      </c>
      <c r="E12" s="97">
        <v>39620</v>
      </c>
      <c r="F12" s="97">
        <v>41718</v>
      </c>
      <c r="G12" s="163">
        <v>33367</v>
      </c>
      <c r="H12" s="163">
        <v>40732</v>
      </c>
      <c r="I12" s="163">
        <v>37767</v>
      </c>
      <c r="J12" s="86">
        <v>19025</v>
      </c>
      <c r="K12" s="86">
        <v>62780</v>
      </c>
      <c r="L12" s="86">
        <v>50767</v>
      </c>
      <c r="M12" s="86">
        <v>50687</v>
      </c>
      <c r="N12" s="86">
        <v>59413</v>
      </c>
      <c r="O12" s="86">
        <v>65214</v>
      </c>
      <c r="P12" s="86">
        <v>69178</v>
      </c>
      <c r="Q12" s="86">
        <v>93353</v>
      </c>
      <c r="R12" s="86">
        <v>103904</v>
      </c>
      <c r="S12" s="86">
        <v>109652</v>
      </c>
      <c r="T12" s="86">
        <v>122839</v>
      </c>
      <c r="U12" s="86">
        <v>127036</v>
      </c>
      <c r="V12" s="86">
        <v>106580</v>
      </c>
      <c r="W12" s="86">
        <v>96638</v>
      </c>
      <c r="X12" s="86">
        <v>87340</v>
      </c>
      <c r="Y12" s="86">
        <v>96078</v>
      </c>
      <c r="Z12" s="32"/>
    </row>
    <row r="13" spans="2:26" ht="14.65" customHeight="1">
      <c r="B13" s="92" t="s">
        <v>61</v>
      </c>
      <c r="C13" s="195">
        <v>11608</v>
      </c>
      <c r="D13" s="185">
        <v>-125572</v>
      </c>
      <c r="E13" s="163">
        <v>369599</v>
      </c>
      <c r="F13" s="163">
        <v>-101403</v>
      </c>
      <c r="G13" s="163">
        <v>72265</v>
      </c>
      <c r="H13" s="163">
        <v>-108240</v>
      </c>
      <c r="I13" s="163">
        <v>35992</v>
      </c>
      <c r="J13" s="86">
        <v>-198701</v>
      </c>
      <c r="K13" s="86">
        <v>57329</v>
      </c>
      <c r="L13" s="86">
        <v>239989</v>
      </c>
      <c r="M13" s="86">
        <v>-98590</v>
      </c>
      <c r="N13" s="86">
        <v>29612</v>
      </c>
      <c r="O13" s="86">
        <v>-224551</v>
      </c>
      <c r="P13" s="86">
        <v>44790</v>
      </c>
      <c r="Q13" s="86">
        <v>-155500</v>
      </c>
      <c r="R13" s="86">
        <v>-80083</v>
      </c>
      <c r="S13" s="86">
        <v>-22738</v>
      </c>
      <c r="T13" s="86">
        <v>-344367</v>
      </c>
      <c r="U13" s="86">
        <v>-384717</v>
      </c>
      <c r="V13" s="86">
        <v>121123</v>
      </c>
      <c r="W13" s="86">
        <v>352235</v>
      </c>
      <c r="X13" s="86">
        <v>-101598</v>
      </c>
      <c r="Y13" s="86">
        <v>362065</v>
      </c>
      <c r="Z13" s="32"/>
    </row>
    <row r="14" spans="2:26" ht="14.65" customHeight="1">
      <c r="B14" s="82" t="s">
        <v>62</v>
      </c>
      <c r="C14" s="182">
        <v>312</v>
      </c>
      <c r="D14" s="182">
        <v>379</v>
      </c>
      <c r="E14" s="85">
        <v>769</v>
      </c>
      <c r="F14" s="85">
        <v>302</v>
      </c>
      <c r="G14" s="85">
        <v>226</v>
      </c>
      <c r="H14" s="85">
        <v>3975</v>
      </c>
      <c r="I14" s="85">
        <v>455</v>
      </c>
      <c r="J14" s="86">
        <v>-2624</v>
      </c>
      <c r="K14" s="86">
        <v>3863</v>
      </c>
      <c r="L14" s="86">
        <v>9346</v>
      </c>
      <c r="M14" s="86">
        <v>1801</v>
      </c>
      <c r="N14" s="86">
        <v>7507</v>
      </c>
      <c r="O14" s="86">
        <v>-4743</v>
      </c>
      <c r="P14" s="86">
        <v>14444</v>
      </c>
      <c r="Q14" s="86">
        <v>1333</v>
      </c>
      <c r="R14" s="86">
        <v>6153</v>
      </c>
      <c r="S14" s="86">
        <v>4539</v>
      </c>
      <c r="T14" s="86">
        <v>-4044</v>
      </c>
      <c r="U14" s="86">
        <v>-7893</v>
      </c>
      <c r="V14" s="86">
        <v>0</v>
      </c>
      <c r="W14" s="86">
        <v>0</v>
      </c>
      <c r="X14" s="86">
        <v>0</v>
      </c>
      <c r="Y14" s="86">
        <v>0</v>
      </c>
      <c r="Z14" s="32"/>
    </row>
    <row r="15" spans="2:26" ht="14.65" customHeight="1">
      <c r="B15" s="81" t="s">
        <v>147</v>
      </c>
      <c r="C15" s="182">
        <v>0</v>
      </c>
      <c r="D15" s="182">
        <v>0</v>
      </c>
      <c r="E15" s="85">
        <v>161</v>
      </c>
      <c r="F15" s="85">
        <v>2455</v>
      </c>
      <c r="G15" s="85">
        <v>6328</v>
      </c>
      <c r="H15" s="85">
        <v>0</v>
      </c>
      <c r="I15" s="85">
        <v>0</v>
      </c>
      <c r="J15" s="86">
        <v>1664</v>
      </c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32"/>
    </row>
    <row r="16" spans="2:26" ht="14.65" customHeight="1">
      <c r="B16" s="82"/>
      <c r="C16" s="186"/>
      <c r="D16" s="186"/>
      <c r="E16" s="81"/>
      <c r="F16" s="81"/>
      <c r="G16" s="81"/>
      <c r="H16" s="81"/>
      <c r="I16" s="81"/>
      <c r="J16" s="81"/>
      <c r="K16" s="81"/>
      <c r="L16" s="81"/>
      <c r="M16" s="81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32"/>
    </row>
    <row r="17" spans="2:26" s="3" customFormat="1" ht="14.65" customHeight="1">
      <c r="B17" s="91" t="s">
        <v>63</v>
      </c>
      <c r="C17" s="90">
        <v>-1084271</v>
      </c>
      <c r="D17" s="90">
        <v>-1658405</v>
      </c>
      <c r="E17" s="90">
        <v>-1544598</v>
      </c>
      <c r="F17" s="90">
        <v>-1625580</v>
      </c>
      <c r="G17" s="90">
        <v>-1394166</v>
      </c>
      <c r="H17" s="90">
        <v>-1317347</v>
      </c>
      <c r="I17" s="90">
        <v>-1236164</v>
      </c>
      <c r="J17" s="90">
        <v>-1081768</v>
      </c>
      <c r="K17" s="90">
        <v>-1267030</v>
      </c>
      <c r="L17" s="90">
        <v>-1317361</v>
      </c>
      <c r="M17" s="90">
        <v>-1076207</v>
      </c>
      <c r="N17" s="90">
        <v>-1145894</v>
      </c>
      <c r="O17" s="90">
        <v>-1123774</v>
      </c>
      <c r="P17" s="90">
        <v>-1561784</v>
      </c>
      <c r="Q17" s="90">
        <v>-1409872</v>
      </c>
      <c r="R17" s="90">
        <v>-1336056</v>
      </c>
      <c r="S17" s="90">
        <v>-1405323</v>
      </c>
      <c r="T17" s="90">
        <v>-851024</v>
      </c>
      <c r="U17" s="90">
        <v>-1056572</v>
      </c>
      <c r="V17" s="90">
        <v>-1209488</v>
      </c>
      <c r="W17" s="90">
        <v>-1793726</v>
      </c>
      <c r="X17" s="90">
        <v>-1050245.4262099999</v>
      </c>
      <c r="Y17" s="90">
        <v>-1559546.5737900001</v>
      </c>
      <c r="Z17" s="49"/>
    </row>
    <row r="18" spans="2:26" ht="14.65" customHeight="1">
      <c r="B18" s="82" t="s">
        <v>64</v>
      </c>
      <c r="C18" s="182">
        <v>-313691</v>
      </c>
      <c r="D18" s="182">
        <v>-444442</v>
      </c>
      <c r="E18" s="85">
        <v>-1009655</v>
      </c>
      <c r="F18" s="85">
        <v>-449968</v>
      </c>
      <c r="G18" s="85">
        <v>-682648</v>
      </c>
      <c r="H18" s="85">
        <v>-553988</v>
      </c>
      <c r="I18" s="85">
        <v>-538512</v>
      </c>
      <c r="J18" s="86">
        <v>-441280</v>
      </c>
      <c r="K18" s="86">
        <v>-544764</v>
      </c>
      <c r="L18" s="86">
        <v>-623027</v>
      </c>
      <c r="M18" s="86">
        <v>-410239</v>
      </c>
      <c r="N18" s="86">
        <v>-511835</v>
      </c>
      <c r="O18" s="86">
        <v>-505197</v>
      </c>
      <c r="P18" s="86">
        <v>-701899</v>
      </c>
      <c r="Q18" s="86">
        <v>-684661</v>
      </c>
      <c r="R18" s="86">
        <v>-697385</v>
      </c>
      <c r="S18" s="86">
        <v>-816921</v>
      </c>
      <c r="T18" s="86">
        <v>-391516</v>
      </c>
      <c r="U18" s="86">
        <v>-581497</v>
      </c>
      <c r="V18" s="86">
        <v>-826683</v>
      </c>
      <c r="W18" s="86">
        <v>-1246043</v>
      </c>
      <c r="X18" s="86">
        <v>-534546</v>
      </c>
      <c r="Y18" s="86">
        <v>-1148065</v>
      </c>
      <c r="Z18" s="32"/>
    </row>
    <row r="19" spans="2:26" ht="14.65" customHeight="1">
      <c r="B19" s="82" t="s">
        <v>196</v>
      </c>
      <c r="C19" s="182">
        <v>-365937</v>
      </c>
      <c r="D19" s="182">
        <v>-414435</v>
      </c>
      <c r="E19" s="85">
        <v>-321862</v>
      </c>
      <c r="F19" s="85">
        <v>-639683</v>
      </c>
      <c r="G19" s="85">
        <v>-305555</v>
      </c>
      <c r="H19" s="85">
        <v>-341472</v>
      </c>
      <c r="I19" s="85">
        <v>-275788</v>
      </c>
      <c r="J19" s="86">
        <v>-277136</v>
      </c>
      <c r="K19" s="86">
        <v>-259660</v>
      </c>
      <c r="L19" s="86">
        <v>-309745</v>
      </c>
      <c r="M19" s="86">
        <v>-293864</v>
      </c>
      <c r="N19" s="86">
        <v>-269380</v>
      </c>
      <c r="O19" s="86">
        <v>-276240</v>
      </c>
      <c r="P19" s="86">
        <v>-246206</v>
      </c>
      <c r="Q19" s="86">
        <v>-327986</v>
      </c>
      <c r="R19" s="86">
        <v>-305567</v>
      </c>
      <c r="S19" s="86">
        <v>-246257</v>
      </c>
      <c r="T19" s="86">
        <v>-270573</v>
      </c>
      <c r="U19" s="86">
        <v>-296031</v>
      </c>
      <c r="V19" s="86">
        <v>-176646</v>
      </c>
      <c r="W19" s="86">
        <v>-322962</v>
      </c>
      <c r="X19" s="86">
        <v>-273488</v>
      </c>
      <c r="Y19" s="86">
        <v>-251802</v>
      </c>
      <c r="Z19" s="32"/>
    </row>
    <row r="20" spans="2:26" ht="14.65" customHeight="1">
      <c r="B20" s="92" t="s">
        <v>59</v>
      </c>
      <c r="C20" s="183">
        <v>-90733</v>
      </c>
      <c r="D20" s="183">
        <v>-153964</v>
      </c>
      <c r="E20" s="86">
        <v>-101567</v>
      </c>
      <c r="F20" s="97">
        <v>-137832</v>
      </c>
      <c r="G20" s="163">
        <v>-74327</v>
      </c>
      <c r="H20" s="163">
        <v>-95836</v>
      </c>
      <c r="I20" s="163">
        <v>-63311</v>
      </c>
      <c r="J20" s="86">
        <v>-79029</v>
      </c>
      <c r="K20" s="86">
        <v>-71915</v>
      </c>
      <c r="L20" s="86">
        <v>-54153</v>
      </c>
      <c r="M20" s="86">
        <v>-81314</v>
      </c>
      <c r="N20" s="86">
        <v>-51255</v>
      </c>
      <c r="O20" s="86">
        <v>-60948</v>
      </c>
      <c r="P20" s="86">
        <v>-142894</v>
      </c>
      <c r="Q20" s="86">
        <v>-192580</v>
      </c>
      <c r="R20" s="86">
        <v>-172756</v>
      </c>
      <c r="S20" s="86">
        <v>-190211</v>
      </c>
      <c r="T20" s="86">
        <v>-80475</v>
      </c>
      <c r="U20" s="86">
        <v>-94678</v>
      </c>
      <c r="V20" s="86">
        <v>-89620</v>
      </c>
      <c r="W20" s="86">
        <v>-185180</v>
      </c>
      <c r="X20" s="86">
        <v>-106265.42621000001</v>
      </c>
      <c r="Y20" s="86">
        <v>-123032.57378999999</v>
      </c>
      <c r="Z20" s="32"/>
    </row>
    <row r="21" spans="2:26" ht="14.65" customHeight="1">
      <c r="B21" s="92" t="s">
        <v>214</v>
      </c>
      <c r="C21" s="183">
        <v>-94719</v>
      </c>
      <c r="D21" s="183">
        <v>-96190</v>
      </c>
      <c r="E21" s="86">
        <v>-111514</v>
      </c>
      <c r="F21" s="97">
        <v>-155037</v>
      </c>
      <c r="G21" s="163">
        <v>-175279</v>
      </c>
      <c r="H21" s="163">
        <v>-231559.13206</v>
      </c>
      <c r="I21" s="97">
        <v>-291172</v>
      </c>
      <c r="J21" s="86">
        <v>-284323</v>
      </c>
      <c r="K21" s="86">
        <v>-390691</v>
      </c>
      <c r="L21" s="86">
        <v>-330436</v>
      </c>
      <c r="M21" s="86">
        <v>-290790</v>
      </c>
      <c r="N21" s="86">
        <v>-310614</v>
      </c>
      <c r="O21" s="86">
        <v>-289308</v>
      </c>
      <c r="P21" s="86">
        <v>-462124</v>
      </c>
      <c r="Q21" s="86">
        <v>-206688</v>
      </c>
      <c r="R21" s="86">
        <v>-160348</v>
      </c>
      <c r="S21" s="86">
        <v>-151934</v>
      </c>
      <c r="T21" s="86">
        <v>-108460</v>
      </c>
      <c r="U21" s="86">
        <v>-84366</v>
      </c>
      <c r="V21" s="86">
        <v>-106008</v>
      </c>
      <c r="W21" s="86">
        <v>-128912</v>
      </c>
      <c r="X21" s="86">
        <v>-121696</v>
      </c>
      <c r="Y21" s="86">
        <v>-115759</v>
      </c>
      <c r="Z21" s="32"/>
    </row>
    <row r="22" spans="2:26" ht="14.65" customHeight="1">
      <c r="B22" s="92" t="s">
        <v>215</v>
      </c>
      <c r="C22" s="86">
        <v>-219191</v>
      </c>
      <c r="D22" s="86">
        <v>-549374</v>
      </c>
      <c r="E22" s="86">
        <v>0</v>
      </c>
      <c r="F22" s="97">
        <v>-243060</v>
      </c>
      <c r="G22" s="163">
        <v>-156357</v>
      </c>
      <c r="H22" s="163">
        <v>-94491.867939999996</v>
      </c>
      <c r="I22" s="163">
        <v>-67381</v>
      </c>
      <c r="J22" s="86">
        <v>0</v>
      </c>
      <c r="K22" s="86">
        <v>0</v>
      </c>
      <c r="L22" s="86">
        <v>0</v>
      </c>
      <c r="M22" s="86">
        <v>0</v>
      </c>
      <c r="N22" s="86">
        <v>0</v>
      </c>
      <c r="O22" s="86">
        <v>0</v>
      </c>
      <c r="P22" s="86">
        <v>0</v>
      </c>
      <c r="Q22" s="86">
        <v>0</v>
      </c>
      <c r="R22" s="86">
        <v>0</v>
      </c>
      <c r="S22" s="86">
        <v>0</v>
      </c>
      <c r="T22" s="86">
        <v>0</v>
      </c>
      <c r="U22" s="86">
        <v>0</v>
      </c>
      <c r="V22" s="86">
        <v>0</v>
      </c>
      <c r="W22" s="86">
        <v>0</v>
      </c>
      <c r="X22" s="86">
        <v>0</v>
      </c>
      <c r="Y22" s="86">
        <v>0</v>
      </c>
      <c r="Z22" s="32"/>
    </row>
    <row r="23" spans="2:26" ht="14.65" customHeight="1">
      <c r="B23" s="82" t="s">
        <v>65</v>
      </c>
      <c r="C23" s="86">
        <v>0</v>
      </c>
      <c r="D23" s="86">
        <v>0</v>
      </c>
      <c r="E23" s="86">
        <v>0</v>
      </c>
      <c r="F23" s="86">
        <v>0</v>
      </c>
      <c r="G23" s="86">
        <v>0</v>
      </c>
      <c r="H23" s="86">
        <v>0</v>
      </c>
      <c r="I23" s="86">
        <v>0</v>
      </c>
      <c r="J23" s="86">
        <v>0</v>
      </c>
      <c r="K23" s="86">
        <v>0</v>
      </c>
      <c r="L23" s="86">
        <v>0</v>
      </c>
      <c r="M23" s="86">
        <v>0</v>
      </c>
      <c r="N23" s="86">
        <v>-2810</v>
      </c>
      <c r="O23" s="86">
        <v>7919</v>
      </c>
      <c r="P23" s="86">
        <v>-8661</v>
      </c>
      <c r="Q23" s="86">
        <v>2043</v>
      </c>
      <c r="R23" s="86"/>
      <c r="S23" s="86"/>
      <c r="T23" s="86"/>
      <c r="U23" s="86"/>
      <c r="V23" s="86">
        <v>-10469</v>
      </c>
      <c r="W23" s="86">
        <v>-12726</v>
      </c>
      <c r="X23" s="86">
        <v>1046</v>
      </c>
      <c r="Y23" s="86">
        <v>-17924</v>
      </c>
      <c r="Z23" s="32"/>
    </row>
    <row r="24" spans="2:26" ht="14.65" customHeight="1">
      <c r="B24" s="82" t="s">
        <v>146</v>
      </c>
      <c r="C24" s="86">
        <v>0</v>
      </c>
      <c r="D24" s="86">
        <v>0</v>
      </c>
      <c r="E24" s="86">
        <v>0</v>
      </c>
      <c r="F24" s="86">
        <v>0</v>
      </c>
      <c r="G24" s="86">
        <v>0</v>
      </c>
      <c r="H24" s="86">
        <v>0</v>
      </c>
      <c r="I24" s="86">
        <v>0</v>
      </c>
      <c r="J24" s="86">
        <v>0</v>
      </c>
      <c r="K24" s="86">
        <v>0</v>
      </c>
      <c r="L24" s="86">
        <v>0</v>
      </c>
      <c r="M24" s="86">
        <v>0</v>
      </c>
      <c r="N24" s="86">
        <v>0</v>
      </c>
      <c r="O24" s="86">
        <v>0</v>
      </c>
      <c r="P24" s="86">
        <v>0</v>
      </c>
      <c r="Q24" s="86">
        <v>0</v>
      </c>
      <c r="R24" s="86">
        <v>0</v>
      </c>
      <c r="S24" s="86">
        <v>0</v>
      </c>
      <c r="T24" s="86">
        <v>0</v>
      </c>
      <c r="U24" s="86">
        <v>0</v>
      </c>
      <c r="V24" s="86">
        <v>-62</v>
      </c>
      <c r="W24" s="86">
        <v>102097</v>
      </c>
      <c r="X24" s="86">
        <v>-15296</v>
      </c>
      <c r="Y24" s="86">
        <v>97036</v>
      </c>
      <c r="Z24" s="32"/>
    </row>
    <row r="25" spans="2:26" ht="14.65" customHeight="1">
      <c r="B25" s="82"/>
      <c r="C25" s="82"/>
      <c r="D25" s="82"/>
      <c r="E25" s="81"/>
      <c r="F25" s="81"/>
      <c r="G25" s="81"/>
      <c r="H25" s="86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32"/>
    </row>
    <row r="26" spans="2:26" s="3" customFormat="1" ht="14.65" customHeight="1">
      <c r="B26" s="91" t="s">
        <v>66</v>
      </c>
      <c r="C26" s="180">
        <v>992457</v>
      </c>
      <c r="D26" s="180">
        <v>830233</v>
      </c>
      <c r="E26" s="180">
        <v>859304</v>
      </c>
      <c r="F26" s="180">
        <v>582958</v>
      </c>
      <c r="G26" s="180">
        <v>772965</v>
      </c>
      <c r="H26" s="180">
        <v>716736</v>
      </c>
      <c r="I26" s="180">
        <v>545043</v>
      </c>
      <c r="J26" s="95">
        <v>564786</v>
      </c>
      <c r="K26" s="95">
        <v>577611</v>
      </c>
      <c r="L26" s="95">
        <v>595860</v>
      </c>
      <c r="M26" s="95">
        <v>618750</v>
      </c>
      <c r="N26" s="95">
        <v>619423</v>
      </c>
      <c r="O26" s="95">
        <v>597367</v>
      </c>
      <c r="P26" s="95">
        <v>656889</v>
      </c>
      <c r="Q26" s="95">
        <v>665345</v>
      </c>
      <c r="R26" s="95">
        <v>609374</v>
      </c>
      <c r="S26" s="95">
        <v>529443</v>
      </c>
      <c r="T26" s="95">
        <v>474446</v>
      </c>
      <c r="U26" s="95">
        <v>293266</v>
      </c>
      <c r="V26" s="95">
        <v>533983</v>
      </c>
      <c r="W26" s="95">
        <v>349176</v>
      </c>
      <c r="X26" s="95">
        <v>647832.57379000005</v>
      </c>
      <c r="Y26" s="95">
        <v>371426.42620999995</v>
      </c>
      <c r="Z26" s="49"/>
    </row>
    <row r="27" spans="2:26" s="3" customFormat="1" ht="14.65" customHeight="1">
      <c r="B27" s="91"/>
      <c r="C27" s="91"/>
      <c r="D27" s="91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49"/>
    </row>
    <row r="28" spans="2:26" ht="14.65" customHeight="1">
      <c r="B28" s="82"/>
      <c r="C28" s="82"/>
      <c r="D28" s="82"/>
      <c r="E28" s="81"/>
      <c r="F28" s="86"/>
      <c r="G28" s="86"/>
      <c r="H28" s="86"/>
      <c r="I28" s="86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32"/>
    </row>
    <row r="29" spans="2:26" s="3" customFormat="1" ht="14.65" customHeight="1">
      <c r="B29" s="91" t="s">
        <v>67</v>
      </c>
      <c r="C29" s="90">
        <v>-754015</v>
      </c>
      <c r="D29" s="90">
        <v>-641406</v>
      </c>
      <c r="E29" s="90">
        <v>-647937</v>
      </c>
      <c r="F29" s="95">
        <v>-697275.65286000003</v>
      </c>
      <c r="G29" s="95">
        <v>-582750.91810999997</v>
      </c>
      <c r="H29" s="90">
        <v>-536876.49398999999</v>
      </c>
      <c r="I29" s="90">
        <v>-410466.86635999999</v>
      </c>
      <c r="J29" s="95">
        <v>-418680.57857000001</v>
      </c>
      <c r="K29" s="95">
        <v>-468356.95447</v>
      </c>
      <c r="L29" s="95">
        <v>-493223.78211999999</v>
      </c>
      <c r="M29" s="95">
        <v>-498468.93867</v>
      </c>
      <c r="N29" s="95">
        <v>-647317.65431000001</v>
      </c>
      <c r="O29" s="95">
        <v>-576268.31396000006</v>
      </c>
      <c r="P29" s="95">
        <v>-567216.72109000001</v>
      </c>
      <c r="Q29" s="95">
        <v>-647229.93790999998</v>
      </c>
      <c r="R29" s="95">
        <v>-587267.36685999995</v>
      </c>
      <c r="S29" s="95">
        <v>-572983.74097000004</v>
      </c>
      <c r="T29" s="95">
        <v>-680217.86665999994</v>
      </c>
      <c r="U29" s="95">
        <v>-449969.52467999997</v>
      </c>
      <c r="V29" s="95">
        <v>-395464</v>
      </c>
      <c r="W29" s="95">
        <v>-528744</v>
      </c>
      <c r="X29" s="95">
        <v>-622212.57379000005</v>
      </c>
      <c r="Y29" s="95">
        <v>-480413.42621000001</v>
      </c>
      <c r="Z29" s="49"/>
    </row>
    <row r="30" spans="2:26" ht="14.65" customHeight="1">
      <c r="B30" s="82" t="s">
        <v>68</v>
      </c>
      <c r="C30" s="85">
        <v>118187</v>
      </c>
      <c r="D30" s="85">
        <v>89302</v>
      </c>
      <c r="E30" s="85">
        <v>109111</v>
      </c>
      <c r="F30" s="85">
        <v>114849</v>
      </c>
      <c r="G30" s="85">
        <v>104299</v>
      </c>
      <c r="H30" s="85">
        <v>99338</v>
      </c>
      <c r="I30" s="85">
        <v>99168</v>
      </c>
      <c r="J30" s="86">
        <v>103374</v>
      </c>
      <c r="K30" s="97">
        <v>95169</v>
      </c>
      <c r="L30" s="97">
        <v>89682</v>
      </c>
      <c r="M30" s="97">
        <v>89333</v>
      </c>
      <c r="N30" s="86">
        <v>98383</v>
      </c>
      <c r="O30" s="86">
        <v>91631</v>
      </c>
      <c r="P30" s="86">
        <v>89368</v>
      </c>
      <c r="Q30" s="86">
        <v>123854</v>
      </c>
      <c r="R30" s="86">
        <v>132066</v>
      </c>
      <c r="S30" s="86">
        <v>117049</v>
      </c>
      <c r="T30" s="86">
        <v>120029</v>
      </c>
      <c r="U30" s="86">
        <v>120261</v>
      </c>
      <c r="V30" s="86">
        <v>130788</v>
      </c>
      <c r="W30" s="86">
        <v>123668</v>
      </c>
      <c r="X30" s="86">
        <v>115130</v>
      </c>
      <c r="Y30" s="86">
        <v>111340</v>
      </c>
      <c r="Z30" s="32"/>
    </row>
    <row r="31" spans="2:26" ht="14.65" customHeight="1">
      <c r="B31" s="92" t="s">
        <v>69</v>
      </c>
      <c r="C31" s="85">
        <v>-146030</v>
      </c>
      <c r="D31" s="85">
        <v>-133186</v>
      </c>
      <c r="E31" s="85">
        <v>-140425</v>
      </c>
      <c r="F31" s="163">
        <v>-144219</v>
      </c>
      <c r="G31" s="163">
        <v>-131162</v>
      </c>
      <c r="H31" s="163">
        <v>-113844</v>
      </c>
      <c r="I31" s="163">
        <v>-112470</v>
      </c>
      <c r="J31" s="86">
        <v>-108006</v>
      </c>
      <c r="K31" s="97">
        <v>-106744</v>
      </c>
      <c r="L31" s="97">
        <v>-104516</v>
      </c>
      <c r="M31" s="97">
        <v>-101446</v>
      </c>
      <c r="N31" s="86">
        <v>-116366</v>
      </c>
      <c r="O31" s="86">
        <v>-101102</v>
      </c>
      <c r="P31" s="86">
        <v>-113341</v>
      </c>
      <c r="Q31" s="86">
        <v>-132763</v>
      </c>
      <c r="R31" s="86">
        <v>-129725</v>
      </c>
      <c r="S31" s="86">
        <v>-126273</v>
      </c>
      <c r="T31" s="86">
        <v>-114502</v>
      </c>
      <c r="U31" s="86">
        <v>-138315</v>
      </c>
      <c r="V31" s="86">
        <v>-138066</v>
      </c>
      <c r="W31" s="86">
        <v>-128943</v>
      </c>
      <c r="X31" s="86">
        <v>-132807</v>
      </c>
      <c r="Y31" s="86">
        <v>-128705</v>
      </c>
      <c r="Z31" s="32"/>
    </row>
    <row r="32" spans="2:26" ht="14.65" customHeight="1">
      <c r="B32" s="92" t="s">
        <v>70</v>
      </c>
      <c r="C32" s="86">
        <v>-568562</v>
      </c>
      <c r="D32" s="85">
        <v>-458439</v>
      </c>
      <c r="E32" s="85">
        <v>-513095</v>
      </c>
      <c r="F32" s="85">
        <v>-504938.53174000001</v>
      </c>
      <c r="G32" s="85">
        <v>-467690</v>
      </c>
      <c r="H32" s="85">
        <v>-440519.49398999999</v>
      </c>
      <c r="I32" s="85">
        <v>-380199.86635999999</v>
      </c>
      <c r="J32" s="85">
        <v>-361151.39178000001</v>
      </c>
      <c r="K32" s="163">
        <v>-364566.05384000001</v>
      </c>
      <c r="L32" s="163">
        <v>-371792.39331999997</v>
      </c>
      <c r="M32" s="163">
        <v>-385203.10051000002</v>
      </c>
      <c r="N32" s="85">
        <v>-362275.65431000001</v>
      </c>
      <c r="O32" s="85">
        <v>-407644.96395</v>
      </c>
      <c r="P32" s="85">
        <v>-408052.81897999998</v>
      </c>
      <c r="Q32" s="85">
        <v>-460211.04005000001</v>
      </c>
      <c r="R32" s="85">
        <v>-401896.30174000002</v>
      </c>
      <c r="S32" s="85">
        <v>-424584.98619000003</v>
      </c>
      <c r="T32" s="85">
        <v>-387515.9252</v>
      </c>
      <c r="U32" s="85">
        <v>-321169.61252999998</v>
      </c>
      <c r="V32" s="86">
        <v>-315132</v>
      </c>
      <c r="W32" s="86">
        <v>-326467</v>
      </c>
      <c r="X32" s="86">
        <v>-314549.57378999999</v>
      </c>
      <c r="Y32" s="86">
        <v>-288226.42621000001</v>
      </c>
      <c r="Z32" s="32"/>
    </row>
    <row r="33" spans="2:26" ht="14.65" customHeight="1">
      <c r="B33" s="92" t="s">
        <v>71</v>
      </c>
      <c r="C33" s="163">
        <v>-66520</v>
      </c>
      <c r="D33" s="163">
        <v>-72267</v>
      </c>
      <c r="E33" s="163">
        <v>-53651</v>
      </c>
      <c r="F33" s="163">
        <v>-74028</v>
      </c>
      <c r="G33" s="163">
        <v>-59991</v>
      </c>
      <c r="H33" s="163">
        <v>-43100</v>
      </c>
      <c r="I33" s="163">
        <v>-45656</v>
      </c>
      <c r="J33" s="86">
        <v>-44683</v>
      </c>
      <c r="K33" s="97">
        <v>-42020</v>
      </c>
      <c r="L33" s="97">
        <v>-40246</v>
      </c>
      <c r="M33" s="97">
        <v>-45363</v>
      </c>
      <c r="N33" s="86">
        <v>-42505</v>
      </c>
      <c r="O33" s="86">
        <v>-43868</v>
      </c>
      <c r="P33" s="86">
        <v>-63905</v>
      </c>
      <c r="Q33" s="86">
        <v>-69722</v>
      </c>
      <c r="R33" s="86">
        <v>-66007</v>
      </c>
      <c r="S33" s="86">
        <v>-66609</v>
      </c>
      <c r="T33" s="86">
        <v>-50369</v>
      </c>
      <c r="U33" s="86">
        <v>-52136</v>
      </c>
      <c r="V33" s="86">
        <v>-61978</v>
      </c>
      <c r="W33" s="86">
        <v>-61493</v>
      </c>
      <c r="X33" s="86">
        <v>-66778</v>
      </c>
      <c r="Y33" s="86">
        <v>-53510</v>
      </c>
      <c r="Z33" s="32"/>
    </row>
    <row r="34" spans="2:26" ht="14.65" customHeight="1">
      <c r="B34" s="92" t="s">
        <v>184</v>
      </c>
      <c r="C34" s="86">
        <v>-64081</v>
      </c>
      <c r="D34" s="85">
        <v>-49337</v>
      </c>
      <c r="E34" s="85">
        <v>-40363</v>
      </c>
      <c r="F34" s="163">
        <v>-51710</v>
      </c>
      <c r="G34" s="86">
        <v>-57732</v>
      </c>
      <c r="H34" s="85">
        <v>-76804</v>
      </c>
      <c r="I34" s="85">
        <v>-13961</v>
      </c>
      <c r="J34" s="86">
        <v>-76271.936890000012</v>
      </c>
      <c r="K34" s="97">
        <v>-84909.063109999988</v>
      </c>
      <c r="L34" s="97">
        <v>-74206</v>
      </c>
      <c r="M34" s="97">
        <v>-49935</v>
      </c>
      <c r="N34" s="86">
        <v>-270917</v>
      </c>
      <c r="O34" s="86">
        <v>-96232</v>
      </c>
      <c r="P34" s="86">
        <v>-89662</v>
      </c>
      <c r="Q34" s="86">
        <v>-57587</v>
      </c>
      <c r="R34" s="86">
        <v>-83439.065119999985</v>
      </c>
      <c r="S34" s="86">
        <v>-86811.030000000013</v>
      </c>
      <c r="T34" s="86">
        <v>-95352</v>
      </c>
      <c r="U34" s="86">
        <v>-57462</v>
      </c>
      <c r="V34" s="86">
        <v>8528</v>
      </c>
      <c r="W34" s="86">
        <v>-47584</v>
      </c>
      <c r="X34" s="86">
        <v>-65175</v>
      </c>
      <c r="Y34" s="86">
        <v>-44114</v>
      </c>
      <c r="Z34" s="32"/>
    </row>
    <row r="35" spans="2:26" ht="14.65" customHeight="1">
      <c r="B35" s="92" t="s">
        <v>194</v>
      </c>
      <c r="C35" s="85">
        <v>-27009</v>
      </c>
      <c r="D35" s="85">
        <v>-17479</v>
      </c>
      <c r="E35" s="85">
        <v>-9514</v>
      </c>
      <c r="F35" s="85">
        <v>-37085</v>
      </c>
      <c r="G35" s="85">
        <v>29526</v>
      </c>
      <c r="H35" s="85">
        <v>38053</v>
      </c>
      <c r="I35" s="85">
        <v>42652</v>
      </c>
      <c r="J35" s="85">
        <v>68057.750100000005</v>
      </c>
      <c r="K35" s="163">
        <v>34713.162479999999</v>
      </c>
      <c r="L35" s="163">
        <v>7854.6112000000003</v>
      </c>
      <c r="M35" s="163">
        <v>-5854.8381599999993</v>
      </c>
      <c r="N35" s="85">
        <v>46363</v>
      </c>
      <c r="O35" s="85">
        <v>-19316.350009999998</v>
      </c>
      <c r="P35" s="85">
        <v>18782.097889999997</v>
      </c>
      <c r="Q35" s="85">
        <v>-47949.897859999997</v>
      </c>
      <c r="R35" s="85">
        <v>-39336</v>
      </c>
      <c r="S35" s="85">
        <v>-17841.72478</v>
      </c>
      <c r="T35" s="85">
        <v>-152507.94146</v>
      </c>
      <c r="U35" s="85">
        <v>-1147.9121500000001</v>
      </c>
      <c r="V35" s="85">
        <v>-19604</v>
      </c>
      <c r="W35" s="85">
        <v>-87925</v>
      </c>
      <c r="X35" s="85">
        <v>-158033</v>
      </c>
      <c r="Y35" s="85">
        <v>-77198</v>
      </c>
      <c r="Z35" s="32"/>
    </row>
    <row r="36" spans="2:26" ht="14.65" customHeight="1">
      <c r="B36" s="82" t="s">
        <v>143</v>
      </c>
      <c r="C36" s="86">
        <v>0</v>
      </c>
      <c r="D36" s="86">
        <v>0</v>
      </c>
      <c r="E36" s="86">
        <v>0</v>
      </c>
      <c r="F36" s="86">
        <v>0</v>
      </c>
      <c r="G36" s="86">
        <v>0</v>
      </c>
      <c r="H36" s="86">
        <v>0</v>
      </c>
      <c r="I36" s="86">
        <v>0</v>
      </c>
      <c r="J36" s="86">
        <v>0</v>
      </c>
      <c r="K36" s="86">
        <v>0</v>
      </c>
      <c r="L36" s="86">
        <v>0</v>
      </c>
      <c r="M36" s="86">
        <v>0</v>
      </c>
      <c r="N36" s="86">
        <v>0</v>
      </c>
      <c r="O36" s="86">
        <v>264</v>
      </c>
      <c r="P36" s="86">
        <v>-406</v>
      </c>
      <c r="Q36" s="86">
        <v>-2851</v>
      </c>
      <c r="R36" s="86">
        <v>1070</v>
      </c>
      <c r="S36" s="86">
        <v>32087</v>
      </c>
      <c r="T36" s="86">
        <v>0</v>
      </c>
      <c r="U36" s="86">
        <v>0</v>
      </c>
      <c r="V36" s="86">
        <v>0</v>
      </c>
      <c r="W36" s="86">
        <v>0</v>
      </c>
      <c r="X36" s="86">
        <v>0</v>
      </c>
      <c r="Y36" s="86">
        <v>0</v>
      </c>
      <c r="Z36" s="32"/>
    </row>
    <row r="37" spans="2:26" ht="14.65" customHeight="1">
      <c r="B37" s="92"/>
      <c r="C37" s="92"/>
      <c r="D37" s="92"/>
      <c r="E37" s="81"/>
      <c r="F37" s="88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32"/>
    </row>
    <row r="38" spans="2:26" s="3" customFormat="1" ht="14.65" customHeight="1">
      <c r="B38" s="93" t="s">
        <v>72</v>
      </c>
      <c r="C38" s="181">
        <v>238442</v>
      </c>
      <c r="D38" s="181">
        <v>188827</v>
      </c>
      <c r="E38" s="181">
        <v>211367</v>
      </c>
      <c r="F38" s="181">
        <v>-114317.65286000003</v>
      </c>
      <c r="G38" s="181">
        <v>190214.08189000003</v>
      </c>
      <c r="H38" s="181">
        <v>179859.50601000001</v>
      </c>
      <c r="I38" s="181">
        <v>134576.13364000001</v>
      </c>
      <c r="J38" s="90">
        <v>146105.42142999999</v>
      </c>
      <c r="K38" s="90">
        <v>109254.04553</v>
      </c>
      <c r="L38" s="90">
        <v>102636.21788000001</v>
      </c>
      <c r="M38" s="90">
        <v>120281.06133</v>
      </c>
      <c r="N38" s="90">
        <v>-27894.654310000013</v>
      </c>
      <c r="O38" s="90">
        <v>21098.686039999942</v>
      </c>
      <c r="P38" s="90">
        <v>89672.278909999994</v>
      </c>
      <c r="Q38" s="90">
        <v>18115.062090000021</v>
      </c>
      <c r="R38" s="90">
        <v>22106.633140000049</v>
      </c>
      <c r="S38" s="90">
        <v>-43540.740970000043</v>
      </c>
      <c r="T38" s="90">
        <v>-205771.86665999994</v>
      </c>
      <c r="U38" s="90">
        <v>-156703.52467999997</v>
      </c>
      <c r="V38" s="90">
        <v>138519</v>
      </c>
      <c r="W38" s="90">
        <v>-179568</v>
      </c>
      <c r="X38" s="90">
        <v>25620</v>
      </c>
      <c r="Y38" s="90">
        <v>-108987.00000000006</v>
      </c>
      <c r="Z38" s="90"/>
    </row>
    <row r="39" spans="2:26" ht="14.65" customHeight="1">
      <c r="B39" s="92"/>
      <c r="C39" s="92"/>
      <c r="D39" s="92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32"/>
    </row>
    <row r="40" spans="2:26" ht="14.65" customHeight="1">
      <c r="B40" s="92" t="s">
        <v>73</v>
      </c>
      <c r="C40" s="85">
        <v>20876</v>
      </c>
      <c r="D40" s="85">
        <v>18211</v>
      </c>
      <c r="E40" s="85">
        <v>-1166</v>
      </c>
      <c r="F40" s="85">
        <v>-9053</v>
      </c>
      <c r="G40" s="86">
        <v>-2396</v>
      </c>
      <c r="H40" s="86">
        <v>-15375</v>
      </c>
      <c r="I40" s="86">
        <v>-7365</v>
      </c>
      <c r="J40" s="86">
        <v>-10165</v>
      </c>
      <c r="K40" s="86">
        <v>-6461</v>
      </c>
      <c r="L40" s="86">
        <v>-1864</v>
      </c>
      <c r="M40" s="86">
        <v>-2920</v>
      </c>
      <c r="N40" s="86">
        <v>156273</v>
      </c>
      <c r="O40" s="86">
        <v>1234</v>
      </c>
      <c r="P40" s="86">
        <v>-8961</v>
      </c>
      <c r="Q40" s="86">
        <v>3757</v>
      </c>
      <c r="R40" s="86">
        <v>-21555</v>
      </c>
      <c r="S40" s="86">
        <v>-14189</v>
      </c>
      <c r="T40" s="86">
        <v>-17467</v>
      </c>
      <c r="U40" s="86">
        <v>-13287</v>
      </c>
      <c r="V40" s="86">
        <v>-33876</v>
      </c>
      <c r="W40" s="86">
        <v>-14180</v>
      </c>
      <c r="X40" s="86">
        <v>-14299</v>
      </c>
      <c r="Y40" s="86">
        <v>-12067</v>
      </c>
      <c r="Z40" s="32"/>
    </row>
    <row r="41" spans="2:26" ht="14.65" customHeight="1">
      <c r="B41" s="82"/>
      <c r="C41" s="82"/>
      <c r="D41" s="82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32"/>
    </row>
    <row r="42" spans="2:26" s="3" customFormat="1" ht="14.65" customHeight="1">
      <c r="B42" s="91" t="s">
        <v>79</v>
      </c>
      <c r="C42" s="180">
        <v>259318</v>
      </c>
      <c r="D42" s="180">
        <v>207038</v>
      </c>
      <c r="E42" s="180">
        <v>210201</v>
      </c>
      <c r="F42" s="180">
        <v>-123370.65286000003</v>
      </c>
      <c r="G42" s="180">
        <v>187818.08189000003</v>
      </c>
      <c r="H42" s="180">
        <v>164484.50601000001</v>
      </c>
      <c r="I42" s="180">
        <v>127211.13364000001</v>
      </c>
      <c r="J42" s="90">
        <v>135940.42142999999</v>
      </c>
      <c r="K42" s="90">
        <v>102793.04553</v>
      </c>
      <c r="L42" s="90">
        <v>100772.21788000001</v>
      </c>
      <c r="M42" s="90">
        <v>117361.06133</v>
      </c>
      <c r="N42" s="90">
        <v>128378.34568999999</v>
      </c>
      <c r="O42" s="90">
        <v>22332.686039999942</v>
      </c>
      <c r="P42" s="90">
        <v>80711.278909999994</v>
      </c>
      <c r="Q42" s="90">
        <v>21872.062090000021</v>
      </c>
      <c r="R42" s="90">
        <v>551.63314000004902</v>
      </c>
      <c r="S42" s="90">
        <v>-57729.740970000043</v>
      </c>
      <c r="T42" s="90">
        <v>-223238.86665999994</v>
      </c>
      <c r="U42" s="90">
        <v>-169990.52467999997</v>
      </c>
      <c r="V42" s="90">
        <v>104643</v>
      </c>
      <c r="W42" s="90">
        <v>-193748</v>
      </c>
      <c r="X42" s="90">
        <v>11321</v>
      </c>
      <c r="Y42" s="90">
        <v>-121054.00000000006</v>
      </c>
      <c r="Z42" s="49"/>
    </row>
    <row r="43" spans="2:26" s="3" customFormat="1" ht="14.65" customHeight="1">
      <c r="B43" s="91"/>
      <c r="C43" s="91"/>
      <c r="D43" s="91"/>
      <c r="E43" s="80"/>
      <c r="F43" s="80"/>
      <c r="G43" s="80"/>
      <c r="H43" s="80"/>
      <c r="I43" s="80"/>
      <c r="J43" s="80"/>
      <c r="K43" s="95"/>
      <c r="L43" s="95"/>
      <c r="M43" s="95"/>
      <c r="N43" s="95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49"/>
    </row>
    <row r="44" spans="2:26" s="3" customFormat="1" ht="14.65" customHeight="1">
      <c r="B44" s="91" t="s">
        <v>80</v>
      </c>
      <c r="C44" s="95">
        <v>-89140</v>
      </c>
      <c r="D44" s="95">
        <v>-63146</v>
      </c>
      <c r="E44" s="95">
        <v>-39643</v>
      </c>
      <c r="F44" s="95">
        <v>290941</v>
      </c>
      <c r="G44" s="95">
        <v>-53267</v>
      </c>
      <c r="H44" s="95">
        <v>-46778</v>
      </c>
      <c r="I44" s="95">
        <v>-31104</v>
      </c>
      <c r="J44" s="95">
        <v>-62315</v>
      </c>
      <c r="K44" s="95">
        <v>-53667</v>
      </c>
      <c r="L44" s="95">
        <v>-58559</v>
      </c>
      <c r="M44" s="95">
        <v>-60810</v>
      </c>
      <c r="N44" s="95">
        <v>-73504</v>
      </c>
      <c r="O44" s="95">
        <v>88936</v>
      </c>
      <c r="P44" s="95">
        <v>-37917</v>
      </c>
      <c r="Q44" s="95">
        <v>-18203</v>
      </c>
      <c r="R44" s="95">
        <v>-355</v>
      </c>
      <c r="S44" s="95">
        <v>44763</v>
      </c>
      <c r="T44" s="95">
        <v>94872</v>
      </c>
      <c r="U44" s="95">
        <v>73888</v>
      </c>
      <c r="V44" s="95">
        <v>-70967</v>
      </c>
      <c r="W44" s="95">
        <v>238042</v>
      </c>
      <c r="X44" s="95">
        <v>-7722</v>
      </c>
      <c r="Y44" s="95">
        <v>47535</v>
      </c>
      <c r="Z44" s="95"/>
    </row>
    <row r="45" spans="2:26" ht="14.65" customHeight="1">
      <c r="B45" s="82" t="s">
        <v>74</v>
      </c>
      <c r="C45" s="85">
        <v>-2641</v>
      </c>
      <c r="D45" s="85">
        <v>-129375</v>
      </c>
      <c r="E45" s="85">
        <v>-8997</v>
      </c>
      <c r="F45" s="85">
        <v>-90634</v>
      </c>
      <c r="G45" s="86">
        <v>-52330</v>
      </c>
      <c r="H45" s="86">
        <v>-40513</v>
      </c>
      <c r="I45" s="86">
        <v>-5153</v>
      </c>
      <c r="J45" s="86">
        <v>3133</v>
      </c>
      <c r="K45" s="86">
        <v>-4754</v>
      </c>
      <c r="L45" s="86">
        <v>-4192</v>
      </c>
      <c r="M45" s="86">
        <v>-5508</v>
      </c>
      <c r="N45" s="86">
        <v>-25029</v>
      </c>
      <c r="O45" s="86">
        <v>28867</v>
      </c>
      <c r="P45" s="86">
        <v>-18451</v>
      </c>
      <c r="Q45" s="86">
        <v>13234</v>
      </c>
      <c r="R45" s="86">
        <v>13521</v>
      </c>
      <c r="S45" s="86">
        <v>-1671</v>
      </c>
      <c r="T45" s="86">
        <v>11452</v>
      </c>
      <c r="U45" s="86">
        <v>-174</v>
      </c>
      <c r="V45" s="86">
        <v>-12612</v>
      </c>
      <c r="W45" s="86">
        <v>12747</v>
      </c>
      <c r="X45" s="86">
        <v>15472</v>
      </c>
      <c r="Y45" s="86">
        <v>-5946</v>
      </c>
      <c r="Z45" s="32"/>
    </row>
    <row r="46" spans="2:26" ht="14.65" customHeight="1">
      <c r="B46" s="82" t="s">
        <v>75</v>
      </c>
      <c r="C46" s="85">
        <v>-1392</v>
      </c>
      <c r="D46" s="85">
        <v>-104346</v>
      </c>
      <c r="E46" s="85">
        <v>-2441</v>
      </c>
      <c r="F46" s="85">
        <v>-59033</v>
      </c>
      <c r="G46" s="86">
        <v>-31731</v>
      </c>
      <c r="H46" s="86">
        <v>-24004</v>
      </c>
      <c r="I46" s="86">
        <v>-2875</v>
      </c>
      <c r="J46" s="86">
        <v>1109</v>
      </c>
      <c r="K46" s="86">
        <v>-3377</v>
      </c>
      <c r="L46" s="86">
        <v>-2221</v>
      </c>
      <c r="M46" s="86">
        <v>-3572</v>
      </c>
      <c r="N46" s="86">
        <v>1266</v>
      </c>
      <c r="O46" s="86">
        <v>1053</v>
      </c>
      <c r="P46" s="86">
        <v>-871</v>
      </c>
      <c r="Q46" s="86">
        <v>-2005</v>
      </c>
      <c r="R46" s="86">
        <v>-2052</v>
      </c>
      <c r="S46" s="86">
        <v>-1668</v>
      </c>
      <c r="T46" s="86">
        <v>-1969</v>
      </c>
      <c r="U46" s="86">
        <v>-1501</v>
      </c>
      <c r="V46" s="86">
        <v>-10323</v>
      </c>
      <c r="W46" s="86">
        <v>7447</v>
      </c>
      <c r="X46" s="86">
        <v>3740</v>
      </c>
      <c r="Y46" s="86">
        <v>-3261</v>
      </c>
      <c r="Z46" s="32"/>
    </row>
    <row r="47" spans="2:26" ht="14.65" customHeight="1">
      <c r="B47" s="82" t="s">
        <v>76</v>
      </c>
      <c r="C47" s="85">
        <v>-85107</v>
      </c>
      <c r="D47" s="85">
        <v>170575</v>
      </c>
      <c r="E47" s="85">
        <v>-28205</v>
      </c>
      <c r="F47" s="85">
        <v>440608</v>
      </c>
      <c r="G47" s="86">
        <v>30794</v>
      </c>
      <c r="H47" s="86">
        <v>17739</v>
      </c>
      <c r="I47" s="86">
        <v>-23076</v>
      </c>
      <c r="J47" s="86">
        <v>-66557</v>
      </c>
      <c r="K47" s="86">
        <v>-45536</v>
      </c>
      <c r="L47" s="86">
        <v>-52146</v>
      </c>
      <c r="M47" s="86">
        <v>-51730</v>
      </c>
      <c r="N47" s="86">
        <v>-49741</v>
      </c>
      <c r="O47" s="86">
        <v>59016</v>
      </c>
      <c r="P47" s="86">
        <v>-18595</v>
      </c>
      <c r="Q47" s="86">
        <v>-29432</v>
      </c>
      <c r="R47" s="86">
        <v>-11824</v>
      </c>
      <c r="S47" s="86">
        <v>48102</v>
      </c>
      <c r="T47" s="86">
        <v>85389</v>
      </c>
      <c r="U47" s="86">
        <v>75563</v>
      </c>
      <c r="V47" s="86">
        <v>-48032</v>
      </c>
      <c r="W47" s="86">
        <v>217848</v>
      </c>
      <c r="X47" s="86">
        <v>-26934</v>
      </c>
      <c r="Y47" s="86">
        <v>56742</v>
      </c>
      <c r="Z47" s="32"/>
    </row>
    <row r="48" spans="2:26" s="3" customFormat="1" ht="14.65" customHeight="1">
      <c r="B48" s="91"/>
      <c r="C48" s="91"/>
      <c r="D48" s="91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49"/>
    </row>
    <row r="49" spans="2:26" s="3" customFormat="1" ht="14.65" customHeight="1">
      <c r="B49" s="91" t="s">
        <v>77</v>
      </c>
      <c r="C49" s="95">
        <v>0</v>
      </c>
      <c r="D49" s="95">
        <v>0</v>
      </c>
      <c r="E49" s="95">
        <v>0</v>
      </c>
      <c r="F49" s="95">
        <v>0</v>
      </c>
      <c r="G49" s="95">
        <v>0</v>
      </c>
      <c r="H49" s="95">
        <v>0</v>
      </c>
      <c r="I49" s="95">
        <v>0</v>
      </c>
      <c r="J49" s="95">
        <v>0</v>
      </c>
      <c r="K49" s="95">
        <v>0</v>
      </c>
      <c r="L49" s="95">
        <v>0</v>
      </c>
      <c r="M49" s="95">
        <v>0</v>
      </c>
      <c r="N49" s="95">
        <v>0</v>
      </c>
      <c r="O49" s="95">
        <v>0</v>
      </c>
      <c r="P49" s="95">
        <v>0</v>
      </c>
      <c r="Q49" s="95">
        <v>0</v>
      </c>
      <c r="R49" s="95">
        <v>0</v>
      </c>
      <c r="S49" s="95">
        <v>0</v>
      </c>
      <c r="T49" s="95">
        <v>1</v>
      </c>
      <c r="U49" s="95">
        <v>1</v>
      </c>
      <c r="V49" s="95">
        <v>1</v>
      </c>
      <c r="W49" s="95">
        <v>0</v>
      </c>
      <c r="X49" s="95">
        <v>0</v>
      </c>
      <c r="Y49" s="95">
        <v>1</v>
      </c>
      <c r="Z49" s="49"/>
    </row>
    <row r="50" spans="2:26" s="3" customFormat="1" ht="14.65" customHeight="1">
      <c r="B50" s="91"/>
      <c r="C50" s="91"/>
      <c r="D50" s="91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95"/>
      <c r="X50" s="95"/>
      <c r="Y50" s="95"/>
      <c r="Z50" s="49"/>
    </row>
    <row r="51" spans="2:26" s="3" customFormat="1" ht="14.65" customHeight="1">
      <c r="B51" s="91" t="s">
        <v>78</v>
      </c>
      <c r="C51" s="180">
        <v>170178</v>
      </c>
      <c r="D51" s="180">
        <v>143892</v>
      </c>
      <c r="E51" s="180">
        <v>170558</v>
      </c>
      <c r="F51" s="180">
        <v>167570.34713999997</v>
      </c>
      <c r="G51" s="180">
        <v>134551.08189000003</v>
      </c>
      <c r="H51" s="180">
        <v>117706.50601000001</v>
      </c>
      <c r="I51" s="180">
        <v>96107.133640000015</v>
      </c>
      <c r="J51" s="90">
        <v>73625.421429999988</v>
      </c>
      <c r="K51" s="90">
        <v>49126.045530000003</v>
      </c>
      <c r="L51" s="90">
        <v>42213.217880000011</v>
      </c>
      <c r="M51" s="90">
        <v>56551.061329999997</v>
      </c>
      <c r="N51" s="90">
        <v>54874.345689999987</v>
      </c>
      <c r="O51" s="90">
        <v>111268.68603999994</v>
      </c>
      <c r="P51" s="90">
        <v>42794.278909999994</v>
      </c>
      <c r="Q51" s="90">
        <v>3669.0620900000213</v>
      </c>
      <c r="R51" s="90">
        <v>196.63314000004902</v>
      </c>
      <c r="S51" s="90">
        <v>-12966.740970000043</v>
      </c>
      <c r="T51" s="90">
        <v>-128365.86665999994</v>
      </c>
      <c r="U51" s="90">
        <v>-96101.524679999973</v>
      </c>
      <c r="V51" s="90">
        <v>33677</v>
      </c>
      <c r="W51" s="90">
        <v>44294</v>
      </c>
      <c r="X51" s="90">
        <v>3599</v>
      </c>
      <c r="Y51" s="90">
        <v>-73518.000000000058</v>
      </c>
      <c r="Z51" s="49"/>
    </row>
    <row r="52" spans="2:26" s="3" customFormat="1" ht="14.65" customHeight="1">
      <c r="B52" s="91"/>
      <c r="C52" s="91"/>
      <c r="D52" s="91"/>
      <c r="E52" s="95"/>
      <c r="F52" s="95"/>
      <c r="G52" s="95"/>
      <c r="H52" s="95"/>
      <c r="I52" s="95"/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95"/>
      <c r="Y52" s="95"/>
      <c r="Z52" s="49"/>
    </row>
    <row r="53" spans="2:26" ht="14.65" customHeight="1">
      <c r="B53" s="82"/>
      <c r="C53" s="82"/>
      <c r="D53" s="82"/>
      <c r="E53" s="86"/>
      <c r="F53" s="86"/>
      <c r="G53" s="86"/>
      <c r="H53" s="86"/>
      <c r="I53" s="86"/>
      <c r="J53" s="86"/>
      <c r="K53" s="86"/>
      <c r="L53" s="86"/>
      <c r="M53" s="86"/>
      <c r="N53" s="108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32"/>
    </row>
    <row r="54" spans="2:26" s="3" customFormat="1" ht="14.65" customHeight="1">
      <c r="E54" s="80"/>
      <c r="F54" s="80"/>
      <c r="G54" s="80"/>
      <c r="H54" s="80"/>
      <c r="I54" s="80"/>
      <c r="J54" s="91"/>
      <c r="K54" s="91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95"/>
      <c r="Y54" s="95"/>
      <c r="Z54" s="49"/>
    </row>
    <row r="56" spans="2:26" ht="14.65" customHeight="1">
      <c r="B56" s="206" t="s">
        <v>202</v>
      </c>
      <c r="C56" s="192"/>
      <c r="D56" s="178"/>
    </row>
    <row r="57" spans="2:26" ht="14.65" customHeight="1">
      <c r="B57" s="207"/>
      <c r="C57" s="193"/>
      <c r="D57" s="197"/>
    </row>
    <row r="58" spans="2:26" ht="14.65" customHeight="1">
      <c r="B58" s="207"/>
      <c r="C58" s="193"/>
      <c r="D58" s="179"/>
    </row>
    <row r="59" spans="2:26" ht="14.65" customHeight="1">
      <c r="B59" s="207"/>
      <c r="C59" s="193"/>
      <c r="D59" s="179"/>
    </row>
    <row r="60" spans="2:26" ht="14.65" customHeight="1">
      <c r="B60" s="207"/>
      <c r="C60" s="193"/>
      <c r="D60" s="179"/>
    </row>
    <row r="61" spans="2:26" ht="14.65" customHeight="1">
      <c r="B61" s="207"/>
      <c r="C61" s="193"/>
      <c r="D61" s="179"/>
    </row>
    <row r="62" spans="2:26" ht="14.65" customHeight="1">
      <c r="B62" s="177"/>
      <c r="C62" s="177"/>
      <c r="D62" s="177"/>
    </row>
  </sheetData>
  <customSheetViews>
    <customSheetView guid="{7C681B0D-C951-4E1E-9555-07B492581EEC}" scale="85" showGridLines="0">
      <pane xSplit="2" ySplit="7" topLeftCell="C23" activePane="bottomRight" state="frozen"/>
      <selection pane="bottomRight" activeCell="L35" sqref="L35"/>
      <pageMargins left="0.511811024" right="0.511811024" top="0.78740157499999996" bottom="0.78740157499999996" header="0.31496062000000002" footer="0.31496062000000002"/>
      <pageSetup paperSize="9" orientation="landscape" r:id="rId1"/>
    </customSheetView>
    <customSheetView guid="{7A89D22F-AB54-4C2F-B02B-C1526C3F1F4F}" scale="85" showGridLines="0">
      <pane xSplit="2" ySplit="7" topLeftCell="C8" activePane="bottomRight" state="frozen"/>
      <selection pane="bottomRight" activeCell="G12" sqref="G12"/>
      <pageMargins left="0.511811024" right="0.511811024" top="0.78740157499999996" bottom="0.78740157499999996" header="0.31496062000000002" footer="0.31496062000000002"/>
      <pageSetup paperSize="9" orientation="landscape" r:id="rId2"/>
    </customSheetView>
    <customSheetView guid="{CFDFB7E4-9568-4685-B545-DFCFB1FD1249}" scale="90" showGridLines="0">
      <pane xSplit="2" ySplit="7" topLeftCell="C8" activePane="bottomRight" state="frozen"/>
      <selection pane="bottomRight" activeCell="F24" sqref="F24"/>
      <pageMargins left="0.511811024" right="0.511811024" top="0.78740157499999996" bottom="0.78740157499999996" header="0.31496062000000002" footer="0.31496062000000002"/>
      <pageSetup paperSize="9" orientation="portrait" r:id="rId3"/>
    </customSheetView>
    <customSheetView guid="{25BA17B7-2C09-419A-A76E-46AD397B1880}" scale="90" showGridLines="0">
      <pane xSplit="2" ySplit="7" topLeftCell="C8" activePane="bottomRight" state="frozen"/>
      <selection pane="bottomRight" activeCell="G17" sqref="G17"/>
      <pageMargins left="0.511811024" right="0.511811024" top="0.78740157499999996" bottom="0.78740157499999996" header="0.31496062000000002" footer="0.31496062000000002"/>
      <pageSetup paperSize="9" orientation="portrait" r:id="rId4"/>
    </customSheetView>
    <customSheetView guid="{27A090AF-C8A8-4D26-AB93-5BEE644A94EB}" scale="85" showGridLines="0">
      <pane xSplit="2" ySplit="7" topLeftCell="E29" activePane="bottomRight" state="frozen"/>
      <selection pane="bottomRight" activeCell="K35" sqref="K35"/>
      <pageMargins left="0.511811024" right="0.511811024" top="0.78740157499999996" bottom="0.78740157499999996" header="0.31496062000000002" footer="0.31496062000000002"/>
      <pageSetup paperSize="9" orientation="landscape" r:id="rId5"/>
    </customSheetView>
  </customSheetViews>
  <mergeCells count="8">
    <mergeCell ref="B56:B61"/>
    <mergeCell ref="B6:B7"/>
    <mergeCell ref="N6:Q6"/>
    <mergeCell ref="R6:U6"/>
    <mergeCell ref="V6:Y6"/>
    <mergeCell ref="J6:M6"/>
    <mergeCell ref="F6:I6"/>
    <mergeCell ref="C6:E6"/>
  </mergeCells>
  <pageMargins left="0.511811024" right="0.511811024" top="0.78740157499999996" bottom="0.78740157499999996" header="0.31496062000000002" footer="0.31496062000000002"/>
  <pageSetup paperSize="9" orientation="landscape" r:id="rId6"/>
  <headerFooter>
    <oddHeader>&amp;R&amp;"Calibri"&amp;10&amp;KA80000Classificação: Confidencial&amp;1#</oddHead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AC55"/>
  <sheetViews>
    <sheetView showGridLines="0" showRowColHeaders="0" zoomScale="80" zoomScaleNormal="80" workbookViewId="0">
      <pane xSplit="2" ySplit="7" topLeftCell="C8" activePane="bottomRight" state="frozen"/>
      <selection activeCell="C20" sqref="C20"/>
      <selection pane="topRight" activeCell="C20" sqref="C20"/>
      <selection pane="bottomLeft" activeCell="C20" sqref="C20"/>
      <selection pane="bottomRight" activeCell="C6" sqref="C6:E6"/>
    </sheetView>
  </sheetViews>
  <sheetFormatPr defaultColWidth="10.28515625" defaultRowHeight="15" customHeight="1"/>
  <cols>
    <col min="1" max="1" width="2.7109375" style="13" customWidth="1"/>
    <col min="2" max="2" width="53" style="13" customWidth="1"/>
    <col min="3" max="25" width="15.42578125" style="13" customWidth="1"/>
    <col min="26" max="16384" width="10.28515625" style="13"/>
  </cols>
  <sheetData>
    <row r="2" spans="2:29" ht="15" customHeight="1">
      <c r="B2" s="12"/>
      <c r="C2" s="12"/>
      <c r="D2" s="12"/>
      <c r="E2" s="12"/>
      <c r="F2" s="12"/>
      <c r="G2" s="12"/>
      <c r="H2" s="12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</row>
    <row r="3" spans="2:29" ht="15" customHeight="1">
      <c r="B3" s="14"/>
      <c r="C3" s="76"/>
      <c r="D3" s="76"/>
      <c r="E3" s="76"/>
      <c r="F3" s="14"/>
      <c r="G3" s="14"/>
      <c r="H3" s="14"/>
      <c r="I3" s="77"/>
      <c r="J3" s="76"/>
      <c r="K3" s="14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</row>
    <row r="4" spans="2:29" ht="15" customHeight="1">
      <c r="B4" s="14"/>
      <c r="C4" s="76"/>
      <c r="D4" s="76"/>
      <c r="E4" s="76"/>
      <c r="F4" s="14"/>
      <c r="G4" s="14"/>
      <c r="H4" s="14"/>
      <c r="I4" s="14"/>
      <c r="J4" s="14"/>
      <c r="K4" s="55"/>
      <c r="L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</row>
    <row r="5" spans="2:29" ht="15" customHeight="1">
      <c r="B5" s="14"/>
      <c r="C5" s="191"/>
      <c r="D5" s="191"/>
      <c r="E5" s="191"/>
      <c r="F5" s="191"/>
      <c r="G5" s="191"/>
      <c r="H5" s="191"/>
      <c r="I5" s="191"/>
      <c r="J5" s="14"/>
      <c r="K5" s="62"/>
      <c r="L5" s="62"/>
      <c r="M5" s="60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</row>
    <row r="6" spans="2:29" ht="15" customHeight="1">
      <c r="B6" s="208" t="s">
        <v>165</v>
      </c>
      <c r="C6" s="201">
        <v>2020</v>
      </c>
      <c r="D6" s="202"/>
      <c r="E6" s="203"/>
      <c r="F6" s="201">
        <v>2019</v>
      </c>
      <c r="G6" s="202"/>
      <c r="H6" s="202"/>
      <c r="I6" s="203"/>
      <c r="J6" s="212">
        <v>2018</v>
      </c>
      <c r="K6" s="213"/>
      <c r="L6" s="213"/>
      <c r="M6" s="214"/>
      <c r="N6" s="202">
        <v>2017</v>
      </c>
      <c r="O6" s="202"/>
      <c r="P6" s="202"/>
      <c r="Q6" s="203"/>
      <c r="R6" s="201">
        <v>2016</v>
      </c>
      <c r="S6" s="202"/>
      <c r="T6" s="202"/>
      <c r="U6" s="203"/>
      <c r="V6" s="209">
        <v>2015</v>
      </c>
      <c r="W6" s="210"/>
      <c r="X6" s="210"/>
      <c r="Y6" s="211"/>
    </row>
    <row r="7" spans="2:29" s="15" customFormat="1" ht="15" customHeight="1">
      <c r="B7" s="205"/>
      <c r="C7" s="79" t="s">
        <v>2</v>
      </c>
      <c r="D7" s="79" t="s">
        <v>1</v>
      </c>
      <c r="E7" s="79" t="s">
        <v>0</v>
      </c>
      <c r="F7" s="79" t="s">
        <v>3</v>
      </c>
      <c r="G7" s="79" t="s">
        <v>2</v>
      </c>
      <c r="H7" s="79" t="s">
        <v>1</v>
      </c>
      <c r="I7" s="79" t="s">
        <v>0</v>
      </c>
      <c r="J7" s="79" t="s">
        <v>3</v>
      </c>
      <c r="K7" s="79" t="s">
        <v>2</v>
      </c>
      <c r="L7" s="79" t="s">
        <v>1</v>
      </c>
      <c r="M7" s="79" t="s">
        <v>0</v>
      </c>
      <c r="N7" s="79" t="s">
        <v>3</v>
      </c>
      <c r="O7" s="79" t="s">
        <v>2</v>
      </c>
      <c r="P7" s="79" t="s">
        <v>1</v>
      </c>
      <c r="Q7" s="79" t="s">
        <v>0</v>
      </c>
      <c r="R7" s="79" t="s">
        <v>3</v>
      </c>
      <c r="S7" s="79" t="s">
        <v>2</v>
      </c>
      <c r="T7" s="79" t="s">
        <v>1</v>
      </c>
      <c r="U7" s="79" t="s">
        <v>0</v>
      </c>
      <c r="V7" s="79" t="s">
        <v>3</v>
      </c>
      <c r="W7" s="79" t="s">
        <v>2</v>
      </c>
      <c r="X7" s="79" t="s">
        <v>1</v>
      </c>
      <c r="Y7" s="79" t="s">
        <v>0</v>
      </c>
    </row>
    <row r="8" spans="2:29" ht="15" customHeight="1">
      <c r="B8" s="16"/>
      <c r="C8" s="51"/>
      <c r="D8" s="200"/>
      <c r="E8" s="51"/>
      <c r="F8" s="51"/>
      <c r="G8" s="199"/>
      <c r="H8" s="199"/>
      <c r="I8" s="16"/>
      <c r="J8" s="16"/>
      <c r="K8" s="16"/>
      <c r="L8" s="16"/>
      <c r="M8" s="51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</row>
    <row r="9" spans="2:29" ht="15" customHeight="1">
      <c r="B9" s="187" t="s">
        <v>216</v>
      </c>
      <c r="C9" s="196">
        <v>223635.44669000001</v>
      </c>
      <c r="D9" s="196">
        <v>169688.44396186544</v>
      </c>
      <c r="E9" s="99">
        <v>213952.62709999888</v>
      </c>
      <c r="F9" s="196">
        <v>180493.32760000002</v>
      </c>
      <c r="G9" s="196">
        <v>169259.11533</v>
      </c>
      <c r="H9" s="196">
        <v>198910.61973000003</v>
      </c>
      <c r="I9" s="99">
        <v>156046.66930000001</v>
      </c>
      <c r="J9" s="157">
        <v>151553.41130999994</v>
      </c>
      <c r="K9" s="157">
        <v>148147.03140000004</v>
      </c>
      <c r="L9" s="157">
        <v>149903.66207000002</v>
      </c>
      <c r="M9" s="157">
        <v>184386.12922999999</v>
      </c>
      <c r="N9" s="99">
        <v>151024.75848999992</v>
      </c>
      <c r="O9" s="99">
        <v>175977.91494999998</v>
      </c>
      <c r="P9" s="99">
        <v>185755.07556000003</v>
      </c>
      <c r="Q9" s="99">
        <v>234078.61074000003</v>
      </c>
      <c r="R9" s="99">
        <v>177779.13312999997</v>
      </c>
      <c r="S9" s="99">
        <v>197360.37529</v>
      </c>
      <c r="T9" s="99">
        <v>188802.60814000003</v>
      </c>
      <c r="U9" s="99">
        <v>133019.01603000003</v>
      </c>
      <c r="V9" s="99">
        <v>133158</v>
      </c>
      <c r="W9" s="99">
        <v>116968.00000000006</v>
      </c>
      <c r="X9" s="99">
        <v>129216</v>
      </c>
      <c r="Y9" s="99">
        <v>118473</v>
      </c>
    </row>
    <row r="10" spans="2:29" ht="15" customHeight="1">
      <c r="B10" s="187" t="s">
        <v>85</v>
      </c>
      <c r="C10" s="196">
        <v>110979</v>
      </c>
      <c r="D10" s="99">
        <v>100484</v>
      </c>
      <c r="E10" s="99">
        <v>92626</v>
      </c>
      <c r="F10" s="99">
        <v>102752</v>
      </c>
      <c r="G10" s="99">
        <v>109485</v>
      </c>
      <c r="H10" s="99">
        <v>94800</v>
      </c>
      <c r="I10" s="99">
        <v>89847</v>
      </c>
      <c r="J10" s="99">
        <v>74883.982410000041</v>
      </c>
      <c r="K10" s="99">
        <v>78766.899099999995</v>
      </c>
      <c r="L10" s="99">
        <v>79221.337929999994</v>
      </c>
      <c r="M10" s="157">
        <v>67600.870769999994</v>
      </c>
      <c r="N10" s="99">
        <v>69028.613740000044</v>
      </c>
      <c r="O10" s="99">
        <v>83638.522930000006</v>
      </c>
      <c r="P10" s="99">
        <v>77034.004149999979</v>
      </c>
      <c r="Q10" s="99">
        <v>70117.521090000009</v>
      </c>
      <c r="R10" s="99">
        <v>74246.295800000022</v>
      </c>
      <c r="S10" s="99">
        <v>77999.318230000004</v>
      </c>
      <c r="T10" s="99">
        <v>66895.746879999992</v>
      </c>
      <c r="U10" s="99">
        <v>63630.915090000002</v>
      </c>
      <c r="V10" s="99">
        <v>48679</v>
      </c>
      <c r="W10" s="99">
        <v>48553</v>
      </c>
      <c r="X10" s="99">
        <v>47447</v>
      </c>
      <c r="Y10" s="99">
        <v>45413</v>
      </c>
      <c r="Z10" s="58"/>
      <c r="AA10" s="58"/>
      <c r="AB10" s="51"/>
      <c r="AC10" s="51"/>
    </row>
    <row r="11" spans="2:29" ht="15" customHeight="1">
      <c r="B11" s="81" t="s">
        <v>86</v>
      </c>
      <c r="C11" s="196">
        <v>73522</v>
      </c>
      <c r="D11" s="99">
        <v>67785</v>
      </c>
      <c r="E11" s="99">
        <v>70749</v>
      </c>
      <c r="F11" s="99">
        <v>64595</v>
      </c>
      <c r="G11" s="99">
        <v>62460</v>
      </c>
      <c r="H11" s="99">
        <v>50707</v>
      </c>
      <c r="I11" s="99">
        <v>45199</v>
      </c>
      <c r="J11" s="99">
        <v>43536</v>
      </c>
      <c r="K11" s="99">
        <v>44392</v>
      </c>
      <c r="L11" s="99">
        <v>44041</v>
      </c>
      <c r="M11" s="99">
        <v>43375</v>
      </c>
      <c r="N11" s="99">
        <v>41081</v>
      </c>
      <c r="O11" s="99">
        <v>46002</v>
      </c>
      <c r="P11" s="99">
        <v>40841</v>
      </c>
      <c r="Q11" s="99">
        <v>44588</v>
      </c>
      <c r="R11" s="99">
        <v>37686</v>
      </c>
      <c r="S11" s="99">
        <v>35986</v>
      </c>
      <c r="T11" s="99">
        <v>34456</v>
      </c>
      <c r="U11" s="99">
        <v>32206</v>
      </c>
      <c r="V11" s="99">
        <v>31277</v>
      </c>
      <c r="W11" s="99">
        <v>32620</v>
      </c>
      <c r="X11" s="99">
        <v>26658</v>
      </c>
      <c r="Y11" s="99">
        <v>22963</v>
      </c>
      <c r="AB11" s="51"/>
      <c r="AC11" s="51"/>
    </row>
    <row r="12" spans="2:29" ht="15" customHeight="1">
      <c r="B12" s="81" t="s">
        <v>87</v>
      </c>
      <c r="C12" s="196">
        <v>51026.018410000004</v>
      </c>
      <c r="D12" s="196">
        <v>41320.058449999997</v>
      </c>
      <c r="E12" s="196">
        <v>45744.884079999989</v>
      </c>
      <c r="F12" s="99">
        <v>58542.347969999995</v>
      </c>
      <c r="G12" s="99">
        <v>35818.50768000001</v>
      </c>
      <c r="H12" s="99">
        <v>31207.243329999987</v>
      </c>
      <c r="I12" s="99">
        <v>28699.466420000004</v>
      </c>
      <c r="J12" s="99">
        <v>31390</v>
      </c>
      <c r="K12" s="99">
        <v>30834</v>
      </c>
      <c r="L12" s="99">
        <v>33610</v>
      </c>
      <c r="M12" s="99">
        <v>32859</v>
      </c>
      <c r="N12" s="99">
        <v>37949</v>
      </c>
      <c r="O12" s="99">
        <v>37375</v>
      </c>
      <c r="P12" s="99">
        <v>40023.695000000007</v>
      </c>
      <c r="Q12" s="99">
        <v>46353</v>
      </c>
      <c r="R12" s="99">
        <v>44468</v>
      </c>
      <c r="S12" s="99">
        <v>41906.134899999997</v>
      </c>
      <c r="T12" s="99">
        <v>33570.430299999993</v>
      </c>
      <c r="U12" s="99">
        <v>33224.370320000002</v>
      </c>
      <c r="V12" s="99">
        <v>35549</v>
      </c>
      <c r="W12" s="99">
        <v>50701</v>
      </c>
      <c r="X12" s="99">
        <v>33159</v>
      </c>
      <c r="Y12" s="99">
        <v>32998</v>
      </c>
      <c r="AB12" s="51"/>
      <c r="AC12" s="51"/>
    </row>
    <row r="13" spans="2:29" ht="15" customHeight="1">
      <c r="B13" s="81" t="s">
        <v>90</v>
      </c>
      <c r="C13" s="196">
        <v>31445</v>
      </c>
      <c r="D13" s="99">
        <v>9826</v>
      </c>
      <c r="E13" s="99">
        <v>20566</v>
      </c>
      <c r="F13" s="99">
        <v>29669.531739999991</v>
      </c>
      <c r="G13" s="99">
        <v>20584</v>
      </c>
      <c r="H13" s="99">
        <v>4726</v>
      </c>
      <c r="I13" s="99">
        <v>10265</v>
      </c>
      <c r="J13" s="99">
        <v>10331.391780000002</v>
      </c>
      <c r="K13" s="99">
        <v>7904.0538399999996</v>
      </c>
      <c r="L13" s="99">
        <v>7510.7551400000002</v>
      </c>
      <c r="M13" s="99">
        <v>7216.6404599999996</v>
      </c>
      <c r="N13" s="99">
        <v>5116.6543099999972</v>
      </c>
      <c r="O13" s="99">
        <v>5844.9639500000012</v>
      </c>
      <c r="P13" s="99">
        <v>6373.8189799999991</v>
      </c>
      <c r="Q13" s="99">
        <v>6024.0400500000005</v>
      </c>
      <c r="R13" s="99">
        <v>6396.301739999999</v>
      </c>
      <c r="S13" s="99">
        <v>7956.3223099999996</v>
      </c>
      <c r="T13" s="99">
        <v>3848.9251999999992</v>
      </c>
      <c r="U13" s="99">
        <v>2322.6125300000008</v>
      </c>
      <c r="V13" s="99">
        <v>-3789</v>
      </c>
      <c r="W13" s="99">
        <v>10614</v>
      </c>
      <c r="X13" s="99">
        <v>10708</v>
      </c>
      <c r="Y13" s="99">
        <v>9240</v>
      </c>
      <c r="AB13" s="51"/>
      <c r="AC13" s="51"/>
    </row>
    <row r="14" spans="2:29" ht="15" customHeight="1">
      <c r="B14" s="81" t="s">
        <v>217</v>
      </c>
      <c r="C14" s="196">
        <v>20272</v>
      </c>
      <c r="D14" s="99">
        <v>17702</v>
      </c>
      <c r="E14" s="99">
        <v>17935</v>
      </c>
      <c r="F14" s="99">
        <v>15771</v>
      </c>
      <c r="G14" s="99">
        <v>14558</v>
      </c>
      <c r="H14" s="99">
        <v>13076</v>
      </c>
      <c r="I14" s="99">
        <v>12246</v>
      </c>
      <c r="J14" s="99">
        <v>10532</v>
      </c>
      <c r="K14" s="99">
        <v>10344</v>
      </c>
      <c r="L14" s="99">
        <v>10167</v>
      </c>
      <c r="M14" s="99">
        <v>10012</v>
      </c>
      <c r="N14" s="99">
        <v>11734</v>
      </c>
      <c r="O14" s="99">
        <v>11441</v>
      </c>
      <c r="P14" s="99">
        <v>10580</v>
      </c>
      <c r="Q14" s="99">
        <v>11532</v>
      </c>
      <c r="R14" s="99">
        <v>13053</v>
      </c>
      <c r="S14" s="99">
        <v>13331</v>
      </c>
      <c r="T14" s="99">
        <v>12944</v>
      </c>
      <c r="U14" s="99">
        <v>12000</v>
      </c>
      <c r="V14" s="99">
        <v>11873</v>
      </c>
      <c r="W14" s="99">
        <v>11996</v>
      </c>
      <c r="X14" s="99">
        <v>12379</v>
      </c>
      <c r="Y14" s="99">
        <v>12594</v>
      </c>
      <c r="AB14" s="51"/>
      <c r="AC14" s="51"/>
    </row>
    <row r="15" spans="2:29" ht="15" customHeight="1">
      <c r="B15" s="81" t="s">
        <v>92</v>
      </c>
      <c r="C15" s="196">
        <v>16927</v>
      </c>
      <c r="D15" s="99">
        <v>15938</v>
      </c>
      <c r="E15" s="99">
        <v>15771</v>
      </c>
      <c r="F15" s="99">
        <v>13038</v>
      </c>
      <c r="G15" s="99">
        <v>11009</v>
      </c>
      <c r="H15" s="99">
        <v>11610</v>
      </c>
      <c r="I15" s="99">
        <v>6366</v>
      </c>
      <c r="J15" s="99">
        <v>6037</v>
      </c>
      <c r="K15" s="99">
        <v>6121</v>
      </c>
      <c r="L15" s="99">
        <v>7203</v>
      </c>
      <c r="M15" s="99">
        <v>7283</v>
      </c>
      <c r="N15" s="99">
        <v>7482</v>
      </c>
      <c r="O15" s="99">
        <v>7837</v>
      </c>
      <c r="P15" s="99">
        <v>8347</v>
      </c>
      <c r="Q15" s="99">
        <v>8713</v>
      </c>
      <c r="R15" s="99">
        <v>9708</v>
      </c>
      <c r="S15" s="99">
        <v>10487</v>
      </c>
      <c r="T15" s="99">
        <v>9992</v>
      </c>
      <c r="U15" s="99">
        <v>9387</v>
      </c>
      <c r="V15" s="99">
        <v>4129</v>
      </c>
      <c r="W15" s="99">
        <v>7817</v>
      </c>
      <c r="X15" s="99">
        <v>8752</v>
      </c>
      <c r="Y15" s="99">
        <v>8867</v>
      </c>
      <c r="AB15" s="51"/>
      <c r="AC15" s="51"/>
    </row>
    <row r="16" spans="2:29" ht="15" customHeight="1">
      <c r="B16" s="81" t="s">
        <v>88</v>
      </c>
      <c r="C16" s="196">
        <v>16759</v>
      </c>
      <c r="D16" s="99">
        <v>16082</v>
      </c>
      <c r="E16" s="99">
        <v>13658</v>
      </c>
      <c r="F16" s="99">
        <v>12411</v>
      </c>
      <c r="G16" s="99">
        <v>11691</v>
      </c>
      <c r="H16" s="99">
        <v>11455</v>
      </c>
      <c r="I16" s="99">
        <v>11581</v>
      </c>
      <c r="J16" s="99">
        <v>11911</v>
      </c>
      <c r="K16" s="99">
        <v>12234</v>
      </c>
      <c r="L16" s="99">
        <v>11987</v>
      </c>
      <c r="M16" s="99">
        <v>11200</v>
      </c>
      <c r="N16" s="99">
        <v>10561</v>
      </c>
      <c r="O16" s="99">
        <v>11144</v>
      </c>
      <c r="P16" s="99">
        <v>11321</v>
      </c>
      <c r="Q16" s="99">
        <v>11299</v>
      </c>
      <c r="R16" s="99">
        <v>11532</v>
      </c>
      <c r="S16" s="99">
        <v>12537</v>
      </c>
      <c r="T16" s="99">
        <v>13184</v>
      </c>
      <c r="U16" s="99">
        <v>12323</v>
      </c>
      <c r="V16" s="99">
        <v>11289</v>
      </c>
      <c r="W16" s="99">
        <v>11246</v>
      </c>
      <c r="X16" s="99">
        <v>10747</v>
      </c>
      <c r="Y16" s="99">
        <v>10534</v>
      </c>
      <c r="Z16" s="59"/>
      <c r="AA16" s="59"/>
      <c r="AB16" s="51"/>
      <c r="AC16" s="51"/>
    </row>
    <row r="17" spans="2:29" ht="15" customHeight="1">
      <c r="B17" s="81" t="s">
        <v>95</v>
      </c>
      <c r="C17" s="196">
        <v>5961</v>
      </c>
      <c r="D17" s="99">
        <v>5297</v>
      </c>
      <c r="E17" s="99">
        <v>5846</v>
      </c>
      <c r="F17" s="99">
        <v>7119</v>
      </c>
      <c r="G17" s="99">
        <v>8198</v>
      </c>
      <c r="H17" s="99">
        <v>8659</v>
      </c>
      <c r="I17" s="99">
        <v>6805</v>
      </c>
      <c r="J17" s="99">
        <v>6949</v>
      </c>
      <c r="K17" s="99">
        <v>8768</v>
      </c>
      <c r="L17" s="99">
        <v>8255</v>
      </c>
      <c r="M17" s="99">
        <v>6094</v>
      </c>
      <c r="N17" s="99">
        <v>6946</v>
      </c>
      <c r="O17" s="99">
        <v>11370.306939999999</v>
      </c>
      <c r="P17" s="99">
        <v>12650.383380000001</v>
      </c>
      <c r="Q17" s="99">
        <v>8567.27513</v>
      </c>
      <c r="R17" s="99">
        <v>7844.7335100000009</v>
      </c>
      <c r="S17" s="99">
        <v>7529.43289</v>
      </c>
      <c r="T17" s="99">
        <v>7587.3779399999994</v>
      </c>
      <c r="U17" s="99">
        <v>6056.4419800000005</v>
      </c>
      <c r="V17" s="99">
        <v>7724</v>
      </c>
      <c r="W17" s="99">
        <v>6493</v>
      </c>
      <c r="X17" s="99">
        <v>6808</v>
      </c>
      <c r="Y17" s="99">
        <v>4033</v>
      </c>
      <c r="Z17" s="59"/>
      <c r="AA17" s="59"/>
      <c r="AB17" s="51"/>
      <c r="AC17" s="51"/>
    </row>
    <row r="18" spans="2:29" ht="15" customHeight="1">
      <c r="B18" s="81" t="s">
        <v>94</v>
      </c>
      <c r="C18" s="196">
        <v>1492</v>
      </c>
      <c r="D18" s="99">
        <v>1405</v>
      </c>
      <c r="E18" s="99">
        <v>1994</v>
      </c>
      <c r="F18" s="99">
        <v>1635</v>
      </c>
      <c r="G18" s="99">
        <v>1770</v>
      </c>
      <c r="H18" s="99">
        <v>1665</v>
      </c>
      <c r="I18" s="99">
        <v>1179</v>
      </c>
      <c r="J18" s="99">
        <v>1381</v>
      </c>
      <c r="K18" s="99">
        <v>1119</v>
      </c>
      <c r="L18" s="99">
        <v>1154</v>
      </c>
      <c r="M18" s="99">
        <v>1507</v>
      </c>
      <c r="N18" s="99">
        <v>1294</v>
      </c>
      <c r="O18" s="99">
        <v>1193</v>
      </c>
      <c r="P18" s="99">
        <v>1200</v>
      </c>
      <c r="Q18" s="99">
        <v>1289</v>
      </c>
      <c r="R18" s="99">
        <v>1581</v>
      </c>
      <c r="S18" s="99">
        <v>1196</v>
      </c>
      <c r="T18" s="99">
        <v>1137</v>
      </c>
      <c r="U18" s="99">
        <v>990</v>
      </c>
      <c r="V18" s="99">
        <v>1118</v>
      </c>
      <c r="W18" s="99">
        <v>1170</v>
      </c>
      <c r="X18" s="99">
        <v>1197</v>
      </c>
      <c r="Y18" s="99">
        <v>1433</v>
      </c>
      <c r="Z18" s="59"/>
      <c r="AA18" s="59"/>
      <c r="AB18" s="51"/>
      <c r="AC18" s="51"/>
    </row>
    <row r="19" spans="2:29" ht="15" customHeight="1">
      <c r="B19" s="81" t="s">
        <v>91</v>
      </c>
      <c r="C19" s="196">
        <v>889</v>
      </c>
      <c r="D19" s="99">
        <v>748</v>
      </c>
      <c r="E19" s="99">
        <v>1390</v>
      </c>
      <c r="F19" s="99">
        <v>1461</v>
      </c>
      <c r="G19" s="99">
        <v>1743</v>
      </c>
      <c r="H19" s="99">
        <v>1377</v>
      </c>
      <c r="I19" s="99">
        <v>1247</v>
      </c>
      <c r="J19" s="99">
        <v>1422</v>
      </c>
      <c r="K19" s="99">
        <v>1264</v>
      </c>
      <c r="L19" s="99">
        <v>1209</v>
      </c>
      <c r="M19" s="99">
        <v>1099</v>
      </c>
      <c r="N19" s="99">
        <v>1142</v>
      </c>
      <c r="O19" s="99">
        <v>1384</v>
      </c>
      <c r="P19" s="99">
        <v>1554</v>
      </c>
      <c r="Q19" s="99">
        <v>1553</v>
      </c>
      <c r="R19" s="99">
        <v>1609</v>
      </c>
      <c r="S19" s="99">
        <v>1376</v>
      </c>
      <c r="T19" s="99">
        <v>1157</v>
      </c>
      <c r="U19" s="99">
        <v>891</v>
      </c>
      <c r="V19" s="99">
        <v>1303</v>
      </c>
      <c r="W19" s="99">
        <v>1285</v>
      </c>
      <c r="X19" s="99">
        <v>1245</v>
      </c>
      <c r="Y19" s="99">
        <v>1244</v>
      </c>
      <c r="Z19" s="59"/>
      <c r="AA19" s="59"/>
      <c r="AB19" s="51"/>
      <c r="AC19" s="51"/>
    </row>
    <row r="20" spans="2:29" ht="15" customHeight="1">
      <c r="B20" s="81" t="s">
        <v>89</v>
      </c>
      <c r="C20" s="196">
        <v>1029</v>
      </c>
      <c r="D20" s="99">
        <v>754</v>
      </c>
      <c r="E20" s="99">
        <v>1189</v>
      </c>
      <c r="F20" s="99">
        <v>1244</v>
      </c>
      <c r="G20" s="99">
        <v>1466</v>
      </c>
      <c r="H20" s="99">
        <v>2048</v>
      </c>
      <c r="I20" s="99">
        <v>1230</v>
      </c>
      <c r="J20" s="99">
        <v>1249</v>
      </c>
      <c r="K20" s="99">
        <v>2125</v>
      </c>
      <c r="L20" s="99">
        <v>1402</v>
      </c>
      <c r="M20" s="99">
        <v>1219</v>
      </c>
      <c r="N20" s="99">
        <v>2084</v>
      </c>
      <c r="O20" s="99">
        <v>2375</v>
      </c>
      <c r="P20" s="99">
        <v>1943</v>
      </c>
      <c r="Q20" s="99">
        <v>2347</v>
      </c>
      <c r="R20" s="99">
        <v>1759.1618000000008</v>
      </c>
      <c r="S20" s="99">
        <v>1914.77287</v>
      </c>
      <c r="T20" s="99">
        <v>1950.58394</v>
      </c>
      <c r="U20" s="99">
        <v>1977.9598799999999</v>
      </c>
      <c r="V20" s="99">
        <v>2038</v>
      </c>
      <c r="W20" s="99">
        <v>3086</v>
      </c>
      <c r="X20" s="99">
        <v>3251</v>
      </c>
      <c r="Y20" s="99">
        <v>360</v>
      </c>
    </row>
    <row r="21" spans="2:29" ht="15" customHeight="1">
      <c r="B21" s="81" t="s">
        <v>93</v>
      </c>
      <c r="C21" s="196">
        <v>40</v>
      </c>
      <c r="D21" s="99">
        <v>245</v>
      </c>
      <c r="E21" s="99">
        <v>1165</v>
      </c>
      <c r="F21" s="99">
        <v>2621</v>
      </c>
      <c r="G21" s="99">
        <v>1648</v>
      </c>
      <c r="H21" s="99">
        <v>1566</v>
      </c>
      <c r="I21" s="99">
        <v>944</v>
      </c>
      <c r="J21" s="99">
        <v>1158</v>
      </c>
      <c r="K21" s="99">
        <v>1135</v>
      </c>
      <c r="L21" s="99">
        <v>427</v>
      </c>
      <c r="M21" s="99">
        <v>603</v>
      </c>
      <c r="N21" s="99">
        <v>1021</v>
      </c>
      <c r="O21" s="99">
        <v>1209</v>
      </c>
      <c r="P21" s="99">
        <v>355</v>
      </c>
      <c r="Q21" s="99">
        <v>1612</v>
      </c>
      <c r="R21" s="99">
        <v>1228</v>
      </c>
      <c r="S21" s="99">
        <v>1513</v>
      </c>
      <c r="T21" s="99">
        <v>1853</v>
      </c>
      <c r="U21" s="99">
        <v>1517</v>
      </c>
      <c r="V21" s="99">
        <v>1876</v>
      </c>
      <c r="W21" s="99">
        <v>2258</v>
      </c>
      <c r="X21" s="99">
        <v>2485</v>
      </c>
      <c r="Y21" s="99">
        <v>2120</v>
      </c>
    </row>
    <row r="22" spans="2:29" ht="15" customHeight="1">
      <c r="B22" s="81" t="s">
        <v>96</v>
      </c>
      <c r="C22" s="196">
        <v>237</v>
      </c>
      <c r="D22" s="99">
        <v>161</v>
      </c>
      <c r="E22" s="99">
        <v>434</v>
      </c>
      <c r="F22" s="99">
        <v>625</v>
      </c>
      <c r="G22" s="99">
        <v>334</v>
      </c>
      <c r="H22" s="99">
        <v>583</v>
      </c>
      <c r="I22" s="99">
        <v>217</v>
      </c>
      <c r="J22" s="99">
        <v>259.19557000000009</v>
      </c>
      <c r="K22" s="99">
        <v>152.36250000000001</v>
      </c>
      <c r="L22" s="99">
        <v>352</v>
      </c>
      <c r="M22" s="99">
        <v>250</v>
      </c>
      <c r="N22" s="99">
        <v>261.50299999999993</v>
      </c>
      <c r="O22" s="99">
        <v>162.50773000000001</v>
      </c>
      <c r="P22" s="99">
        <v>349.10352999999998</v>
      </c>
      <c r="Q22" s="99">
        <v>254.09018</v>
      </c>
      <c r="R22" s="99">
        <v>382.79298000000006</v>
      </c>
      <c r="S22" s="99">
        <v>222.65144000000001</v>
      </c>
      <c r="T22" s="99">
        <v>208.52869000000001</v>
      </c>
      <c r="U22" s="99">
        <v>251.04328000000001</v>
      </c>
      <c r="V22" s="99">
        <v>211</v>
      </c>
      <c r="W22" s="99">
        <v>191</v>
      </c>
      <c r="X22" s="99">
        <v>190</v>
      </c>
      <c r="Y22" s="99">
        <v>212</v>
      </c>
    </row>
    <row r="23" spans="2:29" s="11" customFormat="1" ht="15" customHeight="1">
      <c r="B23" s="81" t="s">
        <v>83</v>
      </c>
      <c r="C23" s="99">
        <v>14349</v>
      </c>
      <c r="D23" s="99">
        <v>11003</v>
      </c>
      <c r="E23" s="99">
        <v>10074</v>
      </c>
      <c r="F23" s="99">
        <v>12962</v>
      </c>
      <c r="G23" s="99">
        <v>17668</v>
      </c>
      <c r="H23" s="99">
        <v>8129</v>
      </c>
      <c r="I23" s="99">
        <v>8327</v>
      </c>
      <c r="J23" s="157">
        <v>8558.4107100000001</v>
      </c>
      <c r="K23" s="99">
        <v>11259.707</v>
      </c>
      <c r="L23" s="99">
        <v>15349.638179999998</v>
      </c>
      <c r="M23" s="99">
        <v>10498.460050000002</v>
      </c>
      <c r="N23" s="99">
        <v>15550.124769999997</v>
      </c>
      <c r="O23" s="99">
        <v>10690.747449999999</v>
      </c>
      <c r="P23" s="99">
        <v>9725.7383800000007</v>
      </c>
      <c r="Q23" s="99">
        <v>11883.502859999999</v>
      </c>
      <c r="R23" s="99">
        <v>12622.88278</v>
      </c>
      <c r="S23" s="99">
        <v>13269.97826</v>
      </c>
      <c r="T23" s="99">
        <v>9928.724110000001</v>
      </c>
      <c r="U23" s="99">
        <v>11373.253419999994</v>
      </c>
      <c r="V23" s="99">
        <v>28697</v>
      </c>
      <c r="W23" s="99">
        <v>21469</v>
      </c>
      <c r="X23" s="99">
        <v>20308</v>
      </c>
      <c r="Y23" s="99">
        <v>17742</v>
      </c>
    </row>
    <row r="24" spans="2:29" ht="15" customHeight="1">
      <c r="B24" s="98"/>
      <c r="C24" s="98"/>
      <c r="D24" s="98"/>
      <c r="E24" s="98"/>
      <c r="F24" s="98"/>
      <c r="G24" s="98"/>
      <c r="H24" s="98"/>
      <c r="I24" s="98"/>
      <c r="J24" s="98"/>
      <c r="K24" s="98"/>
      <c r="L24" s="98"/>
      <c r="M24" s="98"/>
      <c r="N24" s="98"/>
      <c r="O24" s="98"/>
      <c r="P24" s="100"/>
      <c r="Q24" s="98"/>
      <c r="R24" s="98"/>
      <c r="S24" s="98"/>
      <c r="T24" s="98"/>
      <c r="U24" s="98"/>
      <c r="V24" s="98"/>
      <c r="W24" s="98"/>
      <c r="X24" s="98"/>
      <c r="Y24" s="101"/>
    </row>
    <row r="25" spans="2:29" s="17" customFormat="1" ht="15" customHeight="1">
      <c r="B25" s="91" t="s">
        <v>84</v>
      </c>
      <c r="C25" s="103">
        <v>568562.46510000003</v>
      </c>
      <c r="D25" s="103">
        <v>458438.50241186545</v>
      </c>
      <c r="E25" s="103">
        <v>513094.51117999887</v>
      </c>
      <c r="F25" s="103">
        <v>504939.20731000003</v>
      </c>
      <c r="G25" s="103">
        <v>467691.62300999998</v>
      </c>
      <c r="H25" s="103">
        <v>440518.86306</v>
      </c>
      <c r="I25" s="103">
        <v>380199.13572000002</v>
      </c>
      <c r="J25" s="103">
        <v>361151.39178000001</v>
      </c>
      <c r="K25" s="103">
        <v>364566.05384000001</v>
      </c>
      <c r="L25" s="103">
        <v>371792.39332000003</v>
      </c>
      <c r="M25" s="103">
        <v>385203.10051000002</v>
      </c>
      <c r="N25" s="103">
        <v>362275.65431000001</v>
      </c>
      <c r="O25" s="103">
        <v>407644.96395</v>
      </c>
      <c r="P25" s="103">
        <v>408052.81898000004</v>
      </c>
      <c r="Q25" s="103">
        <v>460211.04005000007</v>
      </c>
      <c r="R25" s="103">
        <v>401896.30174000002</v>
      </c>
      <c r="S25" s="103">
        <v>424584.98618999997</v>
      </c>
      <c r="T25" s="103">
        <v>387515.9252</v>
      </c>
      <c r="U25" s="103">
        <v>321169.61252999993</v>
      </c>
      <c r="V25" s="103">
        <v>315132</v>
      </c>
      <c r="W25" s="103">
        <v>326467.00000000006</v>
      </c>
      <c r="X25" s="103">
        <v>314550</v>
      </c>
      <c r="Y25" s="103">
        <v>288226</v>
      </c>
    </row>
    <row r="26" spans="2:29" s="17" customFormat="1" ht="15" customHeight="1">
      <c r="B26" s="91"/>
      <c r="C26" s="103"/>
      <c r="D26" s="103"/>
      <c r="E26" s="103"/>
      <c r="F26" s="103"/>
      <c r="G26" s="103"/>
      <c r="H26" s="103"/>
      <c r="I26" s="103"/>
      <c r="J26" s="174"/>
      <c r="K26" s="174"/>
      <c r="L26" s="174"/>
      <c r="M26" s="174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</row>
    <row r="27" spans="2:29" s="11" customFormat="1" ht="15" customHeight="1">
      <c r="B27" s="81" t="s">
        <v>218</v>
      </c>
      <c r="J27" s="164"/>
      <c r="K27" s="164"/>
      <c r="L27" s="164"/>
      <c r="M27" s="164"/>
      <c r="N27" s="164"/>
      <c r="O27" s="164"/>
      <c r="P27" s="164"/>
      <c r="Q27" s="164"/>
      <c r="R27" s="164"/>
      <c r="S27" s="164"/>
      <c r="T27" s="164"/>
      <c r="U27" s="164"/>
      <c r="V27" s="19"/>
      <c r="W27" s="19"/>
      <c r="X27" s="19"/>
      <c r="Y27" s="19"/>
    </row>
    <row r="28" spans="2:29" s="11" customFormat="1" ht="15" customHeight="1">
      <c r="F28" s="30"/>
      <c r="G28" s="30"/>
      <c r="H28" s="30"/>
      <c r="I28" s="30"/>
      <c r="M28" s="164"/>
    </row>
    <row r="29" spans="2:29" s="11" customFormat="1" ht="15" customHeight="1">
      <c r="C29" s="166"/>
      <c r="D29" s="166"/>
      <c r="E29" s="166"/>
      <c r="F29" s="166"/>
      <c r="G29" s="164"/>
      <c r="H29" s="99"/>
    </row>
    <row r="30" spans="2:29" s="11" customFormat="1" ht="15" customHeight="1">
      <c r="C30" s="30"/>
      <c r="D30" s="198"/>
      <c r="E30" s="198"/>
      <c r="G30" s="164"/>
    </row>
    <row r="31" spans="2:29" s="11" customFormat="1" ht="15" customHeight="1">
      <c r="C31" s="166"/>
      <c r="D31" s="166"/>
      <c r="E31" s="166"/>
      <c r="F31" s="166"/>
      <c r="I31" s="198"/>
    </row>
    <row r="32" spans="2:29" s="11" customFormat="1" ht="15" customHeight="1"/>
    <row r="33" s="11" customFormat="1" ht="15" customHeight="1"/>
    <row r="34" s="11" customFormat="1" ht="15" customHeight="1"/>
    <row r="35" s="11" customFormat="1" ht="15" customHeight="1"/>
    <row r="36" s="11" customFormat="1" ht="15" customHeight="1"/>
    <row r="37" s="11" customFormat="1" ht="15" customHeight="1"/>
    <row r="38" s="11" customFormat="1" ht="15" customHeight="1"/>
    <row r="39" s="11" customFormat="1" ht="15" customHeight="1"/>
    <row r="40" s="11" customFormat="1" ht="15" customHeight="1"/>
    <row r="41" s="11" customFormat="1" ht="15" customHeight="1"/>
    <row r="42" s="11" customFormat="1" ht="15" customHeight="1"/>
    <row r="43" s="11" customFormat="1" ht="15" customHeight="1"/>
    <row r="44" s="11" customFormat="1" ht="15" customHeight="1"/>
    <row r="45" s="11" customFormat="1" ht="15" customHeight="1"/>
    <row r="46" s="11" customFormat="1" ht="15" customHeight="1"/>
    <row r="47" s="11" customFormat="1" ht="15" customHeight="1"/>
    <row r="48" s="11" customFormat="1" ht="15" customHeight="1"/>
    <row r="49" spans="3:16" s="11" customFormat="1" ht="15" customHeight="1"/>
    <row r="50" spans="3:16" s="11" customFormat="1" ht="15" customHeight="1"/>
    <row r="51" spans="3:16" s="11" customFormat="1" ht="15" customHeight="1"/>
    <row r="52" spans="3:16" s="11" customFormat="1" ht="15" customHeight="1"/>
    <row r="53" spans="3:16" s="11" customFormat="1" ht="15" customHeight="1"/>
    <row r="54" spans="3:16" s="11" customFormat="1" ht="15" customHeight="1"/>
    <row r="55" spans="3:16" s="11" customFormat="1" ht="15" customHeight="1"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</row>
  </sheetData>
  <customSheetViews>
    <customSheetView guid="{7C681B0D-C951-4E1E-9555-07B492581EEC}" scale="85" showGridLines="0">
      <pane xSplit="2" ySplit="7" topLeftCell="O20" activePane="bottomRight" state="frozen"/>
      <selection pane="bottomRight" activeCell="T30" sqref="T30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7A89D22F-AB54-4C2F-B02B-C1526C3F1F4F}" showPageBreaks="1" showGridLines="0" printArea="1">
      <pane xSplit="2" ySplit="7" topLeftCell="E14" activePane="bottomRight" state="frozen"/>
      <selection pane="bottomRight" activeCell="G3" sqref="G3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CFDFB7E4-9568-4685-B545-DFCFB1FD1249}" scale="85" showPageBreaks="1" showGridLines="0" printArea="1" hiddenRows="1">
      <pane xSplit="2" ySplit="7" topLeftCell="C8" activePane="bottomRight" state="frozen"/>
      <selection pane="bottomRight" activeCell="Z16" sqref="Z16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  <customSheetView guid="{EEC21706-2D9D-4FD7-BB7F-BBE90C0C7A1B}" scale="85" showGridLines="0" showRowCol="0" printArea="1" hiddenColumns="1">
      <selection activeCell="I12" sqref="I12"/>
      <pageMargins left="0" right="0" top="1.1811023622047245" bottom="0" header="0" footer="0"/>
      <printOptions horizontalCentered="1"/>
      <pageSetup paperSize="9" scale="51" orientation="landscape" horizontalDpi="1200" verticalDpi="1200" r:id="rId4"/>
      <headerFooter alignWithMargins="0"/>
    </customSheetView>
    <customSheetView guid="{D2D3B71A-CAE4-45D7-B72C-7FFA3DDD9695}" showGridLines="0" printArea="1">
      <selection activeCell="C9" sqref="C9:E9"/>
      <pageMargins left="0" right="0" top="1.1811023622047245" bottom="0" header="0" footer="0"/>
      <printOptions horizontalCentered="1"/>
      <pageSetup paperSize="9" scale="51" orientation="landscape" horizontalDpi="1200" verticalDpi="1200" r:id="rId5"/>
      <headerFooter alignWithMargins="0"/>
    </customSheetView>
    <customSheetView guid="{25BA17B7-2C09-419A-A76E-46AD397B1880}" scale="90" showPageBreaks="1" showGridLines="0" printArea="1" hiddenRows="1">
      <pane xSplit="2" ySplit="7" topLeftCell="C8" activePane="bottomRight" state="frozen"/>
      <selection pane="bottomRight" activeCell="G14" sqref="G14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27A090AF-C8A8-4D26-AB93-5BEE644A94EB}" scale="85" showPageBreaks="1" showGridLines="0" printArea="1">
      <pane xSplit="2" ySplit="7" topLeftCell="C8" activePane="bottomRight" state="frozen"/>
      <selection pane="bottomRight" activeCell="K15" sqref="K15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7">
    <mergeCell ref="B6:B7"/>
    <mergeCell ref="V6:Y6"/>
    <mergeCell ref="R6:U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>
    <oddHeader>&amp;R&amp;"Calibri"&amp;10&amp;KA80000Classificação: Confidencial&amp;1#</oddHeader>
  </headerFooter>
  <drawing r:id="rId9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Z84"/>
  <sheetViews>
    <sheetView showGridLines="0" showRowColHeaders="0" zoomScaleNormal="100" workbookViewId="0">
      <pane xSplit="2" topLeftCell="C1" activePane="topRight" state="frozen"/>
      <selection activeCell="C20" sqref="C20"/>
      <selection pane="topRight" activeCell="D2" sqref="D2"/>
    </sheetView>
  </sheetViews>
  <sheetFormatPr defaultColWidth="10.28515625" defaultRowHeight="15" customHeight="1"/>
  <cols>
    <col min="1" max="1" width="2.7109375" style="13" customWidth="1"/>
    <col min="2" max="2" width="35" style="13" customWidth="1"/>
    <col min="3" max="25" width="15.42578125" style="13" customWidth="1"/>
    <col min="26" max="26" width="0.85546875" style="13" customWidth="1"/>
    <col min="27" max="16384" width="10.28515625" style="13"/>
  </cols>
  <sheetData>
    <row r="2" spans="2:26" ht="15" customHeight="1"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</row>
    <row r="3" spans="2:26" ht="15" customHeight="1"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</row>
    <row r="4" spans="2:26" ht="15" customHeight="1"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</row>
    <row r="5" spans="2:26" ht="15" customHeight="1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</row>
    <row r="6" spans="2:26" ht="15" customHeight="1">
      <c r="B6" s="215" t="s">
        <v>164</v>
      </c>
      <c r="C6" s="201">
        <v>2020</v>
      </c>
      <c r="D6" s="202"/>
      <c r="E6" s="203"/>
      <c r="F6" s="201">
        <v>2019</v>
      </c>
      <c r="G6" s="202"/>
      <c r="H6" s="202"/>
      <c r="I6" s="203"/>
      <c r="J6" s="201">
        <v>2018</v>
      </c>
      <c r="K6" s="202"/>
      <c r="L6" s="202"/>
      <c r="M6" s="203"/>
      <c r="N6" s="218">
        <v>2017</v>
      </c>
      <c r="O6" s="218"/>
      <c r="P6" s="218"/>
      <c r="Q6" s="219"/>
      <c r="R6" s="217">
        <v>2016</v>
      </c>
      <c r="S6" s="218"/>
      <c r="T6" s="218"/>
      <c r="U6" s="219"/>
      <c r="V6" s="217">
        <v>2015</v>
      </c>
      <c r="W6" s="218"/>
      <c r="X6" s="218"/>
      <c r="Y6" s="219"/>
    </row>
    <row r="7" spans="2:26" s="15" customFormat="1" ht="15" customHeight="1">
      <c r="B7" s="216"/>
      <c r="C7" s="79" t="s">
        <v>2</v>
      </c>
      <c r="D7" s="79" t="s">
        <v>1</v>
      </c>
      <c r="E7" s="79" t="s">
        <v>0</v>
      </c>
      <c r="F7" s="79" t="s">
        <v>3</v>
      </c>
      <c r="G7" s="79" t="s">
        <v>2</v>
      </c>
      <c r="H7" s="79" t="s">
        <v>1</v>
      </c>
      <c r="I7" s="79" t="s">
        <v>0</v>
      </c>
      <c r="J7" s="79" t="s">
        <v>3</v>
      </c>
      <c r="K7" s="79" t="s">
        <v>2</v>
      </c>
      <c r="L7" s="79" t="s">
        <v>1</v>
      </c>
      <c r="M7" s="79" t="s">
        <v>0</v>
      </c>
      <c r="N7" s="79" t="s">
        <v>3</v>
      </c>
      <c r="O7" s="79" t="s">
        <v>2</v>
      </c>
      <c r="P7" s="79" t="s">
        <v>1</v>
      </c>
      <c r="Q7" s="79" t="s">
        <v>0</v>
      </c>
      <c r="R7" s="79" t="s">
        <v>3</v>
      </c>
      <c r="S7" s="79" t="s">
        <v>2</v>
      </c>
      <c r="T7" s="79" t="s">
        <v>1</v>
      </c>
      <c r="U7" s="79" t="s">
        <v>0</v>
      </c>
      <c r="V7" s="79" t="s">
        <v>3</v>
      </c>
      <c r="W7" s="79" t="s">
        <v>2</v>
      </c>
      <c r="X7" s="79" t="s">
        <v>1</v>
      </c>
      <c r="Y7" s="79" t="s">
        <v>0</v>
      </c>
    </row>
    <row r="8" spans="2:26" ht="15" customHeight="1">
      <c r="B8" s="16"/>
      <c r="C8" s="105"/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05"/>
      <c r="O8" s="105"/>
      <c r="P8" s="105"/>
      <c r="Q8" s="105"/>
      <c r="R8" s="105"/>
      <c r="S8" s="105"/>
      <c r="T8" s="105"/>
      <c r="U8" s="105"/>
      <c r="V8" s="105"/>
      <c r="W8" s="105"/>
      <c r="X8" s="105"/>
      <c r="Y8" s="105"/>
    </row>
    <row r="9" spans="2:26" ht="15" customHeight="1">
      <c r="B9" s="82" t="s">
        <v>97</v>
      </c>
      <c r="C9" s="106">
        <v>95847</v>
      </c>
      <c r="D9" s="135">
        <v>84836</v>
      </c>
      <c r="E9" s="135">
        <v>90400</v>
      </c>
      <c r="F9" s="135">
        <v>89739</v>
      </c>
      <c r="G9" s="135">
        <v>83418</v>
      </c>
      <c r="H9" s="106">
        <v>68399</v>
      </c>
      <c r="I9" s="106">
        <v>66814</v>
      </c>
      <c r="J9" s="107">
        <v>65068</v>
      </c>
      <c r="K9" s="107">
        <v>65014</v>
      </c>
      <c r="L9" s="107">
        <v>67239</v>
      </c>
      <c r="M9" s="107">
        <v>64370</v>
      </c>
      <c r="N9" s="106">
        <v>69399</v>
      </c>
      <c r="O9" s="106">
        <v>64492</v>
      </c>
      <c r="P9" s="106">
        <v>69984</v>
      </c>
      <c r="Q9" s="88">
        <v>80635</v>
      </c>
      <c r="R9" s="108">
        <v>73545</v>
      </c>
      <c r="S9" s="108">
        <v>79465</v>
      </c>
      <c r="T9" s="108">
        <v>70769</v>
      </c>
      <c r="U9" s="102">
        <v>79985</v>
      </c>
      <c r="V9" s="102">
        <v>81883</v>
      </c>
      <c r="W9" s="102">
        <v>80062</v>
      </c>
      <c r="X9" s="102">
        <v>80159</v>
      </c>
      <c r="Y9" s="102">
        <v>80692</v>
      </c>
    </row>
    <row r="10" spans="2:26" ht="15" customHeight="1">
      <c r="B10" s="82" t="s">
        <v>98</v>
      </c>
      <c r="C10" s="106">
        <v>25298</v>
      </c>
      <c r="D10" s="135">
        <v>22784</v>
      </c>
      <c r="E10" s="135">
        <v>24247</v>
      </c>
      <c r="F10" s="135">
        <v>24342</v>
      </c>
      <c r="G10" s="135">
        <v>22440</v>
      </c>
      <c r="H10" s="106">
        <v>20929</v>
      </c>
      <c r="I10" s="106">
        <v>20267</v>
      </c>
      <c r="J10" s="107">
        <v>19917</v>
      </c>
      <c r="K10" s="107">
        <v>19624</v>
      </c>
      <c r="L10" s="107">
        <v>18822</v>
      </c>
      <c r="M10" s="107">
        <v>17775</v>
      </c>
      <c r="N10" s="106">
        <v>19758</v>
      </c>
      <c r="O10" s="106">
        <v>18282</v>
      </c>
      <c r="P10" s="106">
        <v>22633</v>
      </c>
      <c r="Q10" s="88">
        <v>26806</v>
      </c>
      <c r="R10" s="108">
        <v>26738</v>
      </c>
      <c r="S10" s="108">
        <v>23664</v>
      </c>
      <c r="T10" s="108">
        <v>21545</v>
      </c>
      <c r="U10" s="102">
        <v>34219</v>
      </c>
      <c r="V10" s="102">
        <v>27320</v>
      </c>
      <c r="W10" s="102">
        <v>23504</v>
      </c>
      <c r="X10" s="102">
        <v>24333</v>
      </c>
      <c r="Y10" s="102">
        <v>23386</v>
      </c>
    </row>
    <row r="11" spans="2:26" s="11" customFormat="1" ht="15" customHeight="1">
      <c r="B11" s="82" t="s">
        <v>99</v>
      </c>
      <c r="C11" s="167">
        <v>18124</v>
      </c>
      <c r="D11" s="161">
        <v>20274</v>
      </c>
      <c r="E11" s="161">
        <v>21509</v>
      </c>
      <c r="F11" s="161">
        <v>22053</v>
      </c>
      <c r="G11" s="161">
        <v>18285</v>
      </c>
      <c r="H11" s="167">
        <v>16607</v>
      </c>
      <c r="I11" s="167">
        <v>17682</v>
      </c>
      <c r="J11" s="107">
        <v>16503</v>
      </c>
      <c r="K11" s="107">
        <v>16028</v>
      </c>
      <c r="L11" s="107">
        <v>15160</v>
      </c>
      <c r="M11" s="107">
        <v>15023</v>
      </c>
      <c r="N11" s="106">
        <v>16179</v>
      </c>
      <c r="O11" s="106">
        <v>15294</v>
      </c>
      <c r="P11" s="106">
        <v>16767</v>
      </c>
      <c r="Q11" s="88">
        <v>18770</v>
      </c>
      <c r="R11" s="108">
        <v>22608</v>
      </c>
      <c r="S11" s="108">
        <v>17079</v>
      </c>
      <c r="T11" s="108">
        <v>15743</v>
      </c>
      <c r="U11" s="102">
        <v>15792</v>
      </c>
      <c r="V11" s="102">
        <v>20059</v>
      </c>
      <c r="W11" s="102">
        <v>17038</v>
      </c>
      <c r="X11" s="102">
        <v>16703</v>
      </c>
      <c r="Y11" s="102">
        <v>17356</v>
      </c>
    </row>
    <row r="12" spans="2:26" ht="15" customHeight="1">
      <c r="B12" s="82" t="s">
        <v>100</v>
      </c>
      <c r="C12" s="106">
        <v>5647</v>
      </c>
      <c r="D12" s="135">
        <v>3698</v>
      </c>
      <c r="E12" s="135">
        <v>2086</v>
      </c>
      <c r="F12" s="135">
        <v>5735</v>
      </c>
      <c r="G12" s="135">
        <v>5913</v>
      </c>
      <c r="H12" s="106">
        <v>6168</v>
      </c>
      <c r="I12" s="106">
        <v>6339</v>
      </c>
      <c r="J12" s="107">
        <v>5234</v>
      </c>
      <c r="K12" s="107">
        <v>5348</v>
      </c>
      <c r="L12" s="107">
        <v>2668</v>
      </c>
      <c r="M12" s="107">
        <v>3634</v>
      </c>
      <c r="N12" s="106">
        <v>9889</v>
      </c>
      <c r="O12" s="106">
        <v>2263</v>
      </c>
      <c r="P12" s="106">
        <v>3198</v>
      </c>
      <c r="Q12" s="88">
        <v>5910</v>
      </c>
      <c r="R12" s="108">
        <v>5812</v>
      </c>
      <c r="S12" s="108">
        <v>5541</v>
      </c>
      <c r="T12" s="108">
        <v>5845</v>
      </c>
      <c r="U12" s="102">
        <v>7694</v>
      </c>
      <c r="V12" s="102">
        <v>7965</v>
      </c>
      <c r="W12" s="109">
        <v>7364</v>
      </c>
      <c r="X12" s="102">
        <v>10738</v>
      </c>
      <c r="Y12" s="102">
        <v>6454</v>
      </c>
    </row>
    <row r="13" spans="2:26" ht="15" customHeight="1">
      <c r="B13" s="82" t="s">
        <v>101</v>
      </c>
      <c r="C13" s="106">
        <v>1114</v>
      </c>
      <c r="D13" s="135">
        <v>1594</v>
      </c>
      <c r="E13" s="135">
        <v>2183</v>
      </c>
      <c r="F13" s="135">
        <v>2350</v>
      </c>
      <c r="G13" s="135">
        <v>1106</v>
      </c>
      <c r="H13" s="106">
        <v>1741</v>
      </c>
      <c r="I13" s="86">
        <v>1368</v>
      </c>
      <c r="J13" s="108">
        <v>1284</v>
      </c>
      <c r="K13" s="108">
        <v>730</v>
      </c>
      <c r="L13" s="108">
        <v>627</v>
      </c>
      <c r="M13" s="108">
        <v>644</v>
      </c>
      <c r="N13" s="86">
        <v>1141</v>
      </c>
      <c r="O13" s="81">
        <v>771</v>
      </c>
      <c r="P13" s="106">
        <v>759</v>
      </c>
      <c r="Q13" s="88">
        <v>642</v>
      </c>
      <c r="R13" s="108">
        <v>1022</v>
      </c>
      <c r="S13" s="108">
        <v>524</v>
      </c>
      <c r="T13" s="108">
        <v>600</v>
      </c>
      <c r="U13" s="102">
        <v>625</v>
      </c>
      <c r="V13" s="102">
        <v>839</v>
      </c>
      <c r="W13" s="110">
        <v>975</v>
      </c>
      <c r="X13" s="102">
        <v>874</v>
      </c>
      <c r="Y13" s="102">
        <v>817</v>
      </c>
    </row>
    <row r="14" spans="2:26" s="11" customFormat="1" ht="15" customHeight="1">
      <c r="B14" s="98"/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234"/>
      <c r="Q14" s="234"/>
      <c r="R14" s="98"/>
      <c r="S14" s="98"/>
      <c r="T14" s="98"/>
      <c r="U14" s="111"/>
      <c r="V14" s="98"/>
      <c r="W14" s="98"/>
      <c r="X14" s="98"/>
      <c r="Y14" s="111"/>
    </row>
    <row r="15" spans="2:26" s="17" customFormat="1" ht="15" customHeight="1">
      <c r="B15" s="91" t="s">
        <v>84</v>
      </c>
      <c r="C15" s="103">
        <v>146030</v>
      </c>
      <c r="D15" s="103">
        <v>133186</v>
      </c>
      <c r="E15" s="103">
        <v>140425</v>
      </c>
      <c r="F15" s="103">
        <v>144219</v>
      </c>
      <c r="G15" s="103">
        <v>131162</v>
      </c>
      <c r="H15" s="103">
        <v>113844</v>
      </c>
      <c r="I15" s="103">
        <v>112470</v>
      </c>
      <c r="J15" s="103">
        <v>108006</v>
      </c>
      <c r="K15" s="103">
        <v>106744</v>
      </c>
      <c r="L15" s="103">
        <v>104516</v>
      </c>
      <c r="M15" s="103">
        <v>101446</v>
      </c>
      <c r="N15" s="103">
        <v>116366</v>
      </c>
      <c r="O15" s="103">
        <v>101102</v>
      </c>
      <c r="P15" s="235">
        <v>113341</v>
      </c>
      <c r="Q15" s="235">
        <v>132763</v>
      </c>
      <c r="R15" s="103">
        <v>129725</v>
      </c>
      <c r="S15" s="103">
        <v>126273</v>
      </c>
      <c r="T15" s="103">
        <v>114502</v>
      </c>
      <c r="U15" s="103">
        <v>138315</v>
      </c>
      <c r="V15" s="103">
        <v>138066</v>
      </c>
      <c r="W15" s="103">
        <v>128943</v>
      </c>
      <c r="X15" s="103">
        <v>132807</v>
      </c>
      <c r="Y15" s="103">
        <v>128705</v>
      </c>
      <c r="Z15" s="18"/>
    </row>
    <row r="16" spans="2:26" s="11" customFormat="1" ht="15" customHeight="1">
      <c r="B16" s="104"/>
      <c r="C16" s="111"/>
      <c r="D16" s="111"/>
      <c r="E16" s="111"/>
      <c r="F16" s="111"/>
      <c r="G16" s="111"/>
      <c r="H16" s="111"/>
      <c r="I16" s="111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11"/>
      <c r="V16" s="111"/>
      <c r="W16" s="111"/>
      <c r="X16" s="111"/>
      <c r="Y16" s="111"/>
    </row>
    <row r="17" spans="3:9" s="11" customFormat="1" ht="15" customHeight="1"/>
    <row r="18" spans="3:9" s="11" customFormat="1" ht="15" customHeight="1">
      <c r="C18" s="53"/>
      <c r="D18" s="53"/>
      <c r="E18" s="53"/>
      <c r="F18" s="53"/>
      <c r="G18" s="53"/>
      <c r="H18" s="53"/>
      <c r="I18" s="53"/>
    </row>
    <row r="19" spans="3:9" s="11" customFormat="1" ht="15" customHeight="1"/>
    <row r="20" spans="3:9" s="11" customFormat="1" ht="15" customHeight="1"/>
    <row r="21" spans="3:9" s="11" customFormat="1" ht="15" customHeight="1"/>
    <row r="22" spans="3:9" s="11" customFormat="1" ht="15" customHeight="1"/>
    <row r="23" spans="3:9" s="11" customFormat="1" ht="15" customHeight="1"/>
    <row r="24" spans="3:9" s="11" customFormat="1" ht="15" customHeight="1"/>
    <row r="25" spans="3:9" s="11" customFormat="1" ht="15" customHeight="1"/>
    <row r="26" spans="3:9" s="11" customFormat="1" ht="15" customHeight="1"/>
    <row r="27" spans="3:9" s="11" customFormat="1" ht="15" customHeight="1"/>
    <row r="28" spans="3:9" s="11" customFormat="1" ht="15" customHeight="1"/>
    <row r="29" spans="3:9" s="11" customFormat="1" ht="15" customHeight="1"/>
    <row r="30" spans="3:9" s="11" customFormat="1" ht="15" customHeight="1"/>
    <row r="31" spans="3:9" s="11" customFormat="1" ht="15" customHeight="1"/>
    <row r="32" spans="3:9" s="11" customFormat="1" ht="15" customHeight="1"/>
    <row r="33" s="11" customFormat="1" ht="15" customHeight="1"/>
    <row r="34" s="11" customFormat="1" ht="15" customHeight="1"/>
    <row r="35" s="11" customFormat="1" ht="15" customHeight="1"/>
    <row r="36" s="11" customFormat="1" ht="15" customHeight="1"/>
    <row r="37" s="11" customFormat="1" ht="15" customHeight="1"/>
    <row r="38" s="11" customFormat="1" ht="15" customHeight="1"/>
    <row r="39" s="11" customFormat="1" ht="15" customHeight="1"/>
    <row r="40" s="11" customFormat="1" ht="15" customHeight="1"/>
    <row r="41" s="11" customFormat="1" ht="15" customHeight="1"/>
    <row r="42" s="11" customFormat="1" ht="15" customHeight="1"/>
    <row r="43" s="11" customFormat="1" ht="15" customHeight="1"/>
    <row r="44" s="11" customFormat="1" ht="15" customHeight="1"/>
    <row r="45" s="11" customFormat="1" ht="15" customHeight="1"/>
    <row r="46" s="11" customFormat="1" ht="15" customHeight="1"/>
    <row r="47" s="11" customFormat="1" ht="15" customHeight="1"/>
    <row r="48" s="11" customFormat="1" ht="15" customHeight="1"/>
    <row r="49" s="11" customFormat="1" ht="15" customHeight="1"/>
    <row r="50" s="11" customFormat="1" ht="15" customHeight="1"/>
    <row r="51" s="11" customFormat="1" ht="15" customHeight="1"/>
    <row r="52" s="11" customFormat="1" ht="15" customHeight="1"/>
    <row r="53" s="11" customFormat="1" ht="15" customHeight="1"/>
    <row r="54" s="11" customFormat="1" ht="15" customHeight="1"/>
    <row r="55" s="11" customFormat="1" ht="15" customHeight="1"/>
    <row r="56" s="11" customFormat="1" ht="15" customHeight="1"/>
    <row r="57" s="11" customFormat="1" ht="15" customHeight="1"/>
    <row r="58" s="11" customFormat="1" ht="15" customHeight="1"/>
    <row r="59" s="11" customFormat="1" ht="15" customHeight="1"/>
    <row r="60" s="11" customFormat="1" ht="15" customHeight="1"/>
    <row r="61" s="11" customFormat="1" ht="15" customHeight="1"/>
    <row r="62" s="11" customFormat="1" ht="15" customHeight="1"/>
    <row r="63" s="11" customFormat="1" ht="15" customHeight="1"/>
    <row r="64" s="11" customFormat="1" ht="15" customHeight="1"/>
    <row r="65" s="11" customFormat="1" ht="15" customHeight="1"/>
    <row r="66" s="11" customFormat="1" ht="15" customHeight="1"/>
    <row r="67" s="11" customFormat="1" ht="15" customHeight="1"/>
    <row r="68" s="11" customFormat="1" ht="15" customHeight="1"/>
    <row r="69" s="11" customFormat="1" ht="15" customHeight="1"/>
    <row r="70" s="11" customFormat="1" ht="15" customHeight="1"/>
    <row r="71" s="11" customFormat="1" ht="15" customHeight="1"/>
    <row r="72" s="11" customFormat="1" ht="15" customHeight="1"/>
    <row r="73" s="11" customFormat="1" ht="15" customHeight="1"/>
    <row r="74" s="11" customFormat="1" ht="15" customHeight="1"/>
    <row r="75" s="11" customFormat="1" ht="15" customHeight="1"/>
    <row r="76" s="11" customFormat="1" ht="15" customHeight="1"/>
    <row r="77" s="11" customFormat="1" ht="15" customHeight="1"/>
    <row r="78" s="11" customFormat="1" ht="15" customHeight="1"/>
    <row r="79" s="11" customFormat="1" ht="15" customHeight="1"/>
    <row r="80" s="11" customFormat="1" ht="15" customHeight="1"/>
    <row r="81" s="11" customFormat="1" ht="15" customHeight="1"/>
    <row r="82" s="11" customFormat="1" ht="15" customHeight="1"/>
    <row r="83" s="11" customFormat="1" ht="15" customHeight="1"/>
    <row r="84" s="11" customFormat="1" ht="15" customHeight="1"/>
  </sheetData>
  <customSheetViews>
    <customSheetView guid="{7C681B0D-C951-4E1E-9555-07B492581EEC}" showGridLines="0">
      <pane xSplit="2" topLeftCell="C1" activePane="topRight" state="frozen"/>
      <selection pane="topRight" activeCell="C18" sqref="C18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7A89D22F-AB54-4C2F-B02B-C1526C3F1F4F}" showPageBreaks="1" showGridLines="0" printArea="1">
      <pane xSplit="2" topLeftCell="C1" activePane="topRight" state="frozen"/>
      <selection pane="topRight" activeCell="C18" sqref="C18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  <customSheetView guid="{EEC21706-2D9D-4FD7-BB7F-BBE90C0C7A1B}" scale="85" showGridLines="0" showRowCol="0" printArea="1" hiddenColumns="1">
      <selection activeCell="I11" sqref="I11"/>
      <pageMargins left="0" right="0" top="1.1811023622047245" bottom="0" header="0" footer="0"/>
      <printOptions horizontalCentered="1"/>
      <pageSetup paperSize="9" scale="56" orientation="landscape" horizontalDpi="1200" verticalDpi="1200" r:id="rId4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6" orientation="landscape" horizontalDpi="1200" verticalDpi="1200" r:id="rId5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 activeCell="I24" sqref="I24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27A090AF-C8A8-4D26-AB93-5BEE644A94EB}" showPageBreaks="1" showGridLines="0" printArea="1">
      <pane xSplit="2" topLeftCell="C1" activePane="topRight" state="frozen"/>
      <selection pane="topRight" activeCell="C18" sqref="C18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7">
    <mergeCell ref="B6:B7"/>
    <mergeCell ref="V6:Y6"/>
    <mergeCell ref="R6:U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>
    <oddHeader>&amp;R&amp;"Calibri"&amp;10&amp;KA80000Classificação: Confidencial&amp;1#</oddHeader>
  </headerFooter>
  <drawing r:id="rId9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Z55"/>
  <sheetViews>
    <sheetView showGridLines="0" showRowColHeaders="0" zoomScaleNormal="100" workbookViewId="0">
      <pane xSplit="2" topLeftCell="C1" activePane="topRight" state="frozen"/>
      <selection activeCell="C20" sqref="C20"/>
      <selection pane="topRight" activeCell="C5" sqref="C5"/>
    </sheetView>
  </sheetViews>
  <sheetFormatPr defaultColWidth="10.28515625" defaultRowHeight="15" customHeight="1"/>
  <cols>
    <col min="1" max="1" width="2.7109375" style="13" customWidth="1"/>
    <col min="2" max="2" width="72.42578125" style="13" bestFit="1" customWidth="1"/>
    <col min="3" max="25" width="15.42578125" style="13" customWidth="1"/>
    <col min="26" max="26" width="0.85546875" style="13" customWidth="1"/>
    <col min="27" max="16384" width="10.28515625" style="13"/>
  </cols>
  <sheetData>
    <row r="2" spans="2:26" ht="15" customHeight="1">
      <c r="B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</row>
    <row r="3" spans="2:26" ht="15" customHeight="1">
      <c r="B3" s="14"/>
      <c r="H3" s="51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</row>
    <row r="4" spans="2:26" ht="15" customHeight="1">
      <c r="B4" s="14"/>
      <c r="C4" s="14"/>
      <c r="D4" s="14"/>
      <c r="E4" s="14"/>
      <c r="F4" s="14"/>
      <c r="G4" s="14"/>
      <c r="H4" s="76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</row>
    <row r="5" spans="2:26" ht="15" customHeight="1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</row>
    <row r="6" spans="2:26" ht="15" customHeight="1">
      <c r="B6" s="215" t="s">
        <v>171</v>
      </c>
      <c r="C6" s="201">
        <v>2020</v>
      </c>
      <c r="D6" s="202"/>
      <c r="E6" s="203"/>
      <c r="F6" s="201">
        <v>2019</v>
      </c>
      <c r="G6" s="202"/>
      <c r="H6" s="202"/>
      <c r="I6" s="203"/>
      <c r="J6" s="217">
        <v>2018</v>
      </c>
      <c r="K6" s="218"/>
      <c r="L6" s="218"/>
      <c r="M6" s="219"/>
      <c r="N6" s="218">
        <v>2017</v>
      </c>
      <c r="O6" s="218"/>
      <c r="P6" s="218"/>
      <c r="Q6" s="219"/>
      <c r="R6" s="217">
        <v>2016</v>
      </c>
      <c r="S6" s="218"/>
      <c r="T6" s="218"/>
      <c r="U6" s="219"/>
      <c r="V6" s="217">
        <v>2015</v>
      </c>
      <c r="W6" s="218"/>
      <c r="X6" s="218"/>
      <c r="Y6" s="219"/>
    </row>
    <row r="7" spans="2:26" s="15" customFormat="1" ht="15" customHeight="1">
      <c r="B7" s="216"/>
      <c r="C7" s="79" t="s">
        <v>2</v>
      </c>
      <c r="D7" s="79" t="s">
        <v>1</v>
      </c>
      <c r="E7" s="79" t="s">
        <v>0</v>
      </c>
      <c r="F7" s="79" t="s">
        <v>3</v>
      </c>
      <c r="G7" s="79" t="s">
        <v>2</v>
      </c>
      <c r="H7" s="79" t="s">
        <v>1</v>
      </c>
      <c r="I7" s="79" t="s">
        <v>0</v>
      </c>
      <c r="J7" s="79" t="s">
        <v>3</v>
      </c>
      <c r="K7" s="79" t="s">
        <v>2</v>
      </c>
      <c r="L7" s="79" t="s">
        <v>1</v>
      </c>
      <c r="M7" s="79" t="s">
        <v>0</v>
      </c>
      <c r="N7" s="79" t="s">
        <v>3</v>
      </c>
      <c r="O7" s="79" t="s">
        <v>2</v>
      </c>
      <c r="P7" s="79" t="s">
        <v>1</v>
      </c>
      <c r="Q7" s="79" t="s">
        <v>0</v>
      </c>
      <c r="R7" s="79" t="s">
        <v>3</v>
      </c>
      <c r="S7" s="79" t="s">
        <v>2</v>
      </c>
      <c r="T7" s="79" t="s">
        <v>1</v>
      </c>
      <c r="U7" s="79" t="s">
        <v>0</v>
      </c>
      <c r="V7" s="79" t="s">
        <v>3</v>
      </c>
      <c r="W7" s="79" t="s">
        <v>2</v>
      </c>
      <c r="X7" s="79" t="s">
        <v>1</v>
      </c>
      <c r="Y7" s="79" t="s">
        <v>0</v>
      </c>
    </row>
    <row r="8" spans="2:26" ht="15" customHeight="1">
      <c r="B8" s="16"/>
      <c r="C8" s="16"/>
      <c r="D8" s="16"/>
      <c r="E8" s="16"/>
      <c r="F8" s="16"/>
      <c r="G8" s="16"/>
      <c r="H8" s="16"/>
      <c r="I8" s="16"/>
      <c r="J8" s="16"/>
      <c r="K8" s="16"/>
      <c r="L8" s="72"/>
      <c r="M8" s="72"/>
      <c r="N8" s="72"/>
      <c r="O8" s="73"/>
      <c r="P8" s="73"/>
      <c r="Q8" s="73"/>
      <c r="R8" s="72"/>
      <c r="S8" s="16"/>
      <c r="T8" s="16"/>
      <c r="U8" s="16"/>
      <c r="V8" s="16"/>
      <c r="W8" s="16"/>
      <c r="X8" s="16"/>
      <c r="Y8" s="16"/>
    </row>
    <row r="9" spans="2:26" ht="15" customHeight="1">
      <c r="B9" s="92" t="s">
        <v>172</v>
      </c>
      <c r="C9" s="114">
        <v>36298</v>
      </c>
      <c r="D9" s="114">
        <v>27629</v>
      </c>
      <c r="E9" s="114">
        <v>32330</v>
      </c>
      <c r="F9" s="114">
        <v>52773</v>
      </c>
      <c r="G9" s="114">
        <v>59218</v>
      </c>
      <c r="H9" s="114">
        <v>72508</v>
      </c>
      <c r="I9" s="114">
        <v>65820</v>
      </c>
      <c r="J9" s="114">
        <v>66446</v>
      </c>
      <c r="K9" s="114">
        <v>64873</v>
      </c>
      <c r="L9" s="114">
        <v>43862</v>
      </c>
      <c r="M9" s="114">
        <v>32647</v>
      </c>
      <c r="N9" s="114">
        <v>33957</v>
      </c>
      <c r="O9" s="114">
        <v>37863</v>
      </c>
      <c r="P9" s="114">
        <v>43595</v>
      </c>
      <c r="Q9" s="114">
        <v>21858</v>
      </c>
      <c r="R9" s="114">
        <v>30841</v>
      </c>
      <c r="S9" s="114">
        <v>33653</v>
      </c>
      <c r="T9" s="114">
        <v>20896</v>
      </c>
      <c r="U9" s="114">
        <v>14637</v>
      </c>
      <c r="V9" s="114">
        <v>20065</v>
      </c>
      <c r="W9" s="114">
        <v>23143</v>
      </c>
      <c r="X9" s="114">
        <v>13313</v>
      </c>
      <c r="Y9" s="114">
        <v>15036</v>
      </c>
    </row>
    <row r="10" spans="2:26" ht="15" customHeight="1">
      <c r="B10" s="92" t="s">
        <v>173</v>
      </c>
      <c r="C10" s="165">
        <v>2490</v>
      </c>
      <c r="D10" s="165">
        <v>3131</v>
      </c>
      <c r="E10" s="165">
        <v>7699</v>
      </c>
      <c r="F10" s="114">
        <v>7677</v>
      </c>
      <c r="G10" s="114">
        <v>15525</v>
      </c>
      <c r="H10" s="114">
        <v>9436</v>
      </c>
      <c r="I10" s="114">
        <v>6841</v>
      </c>
      <c r="J10" s="114">
        <v>24891</v>
      </c>
      <c r="K10" s="114">
        <v>8642</v>
      </c>
      <c r="L10" s="114">
        <v>108</v>
      </c>
      <c r="M10" s="114">
        <v>-1180</v>
      </c>
      <c r="N10" s="114">
        <v>45802</v>
      </c>
      <c r="O10" s="114">
        <v>-5034</v>
      </c>
      <c r="P10" s="114">
        <v>-11194</v>
      </c>
      <c r="Q10" s="114">
        <v>-11778.767199999998</v>
      </c>
      <c r="R10" s="114">
        <v>-14089</v>
      </c>
      <c r="S10" s="114">
        <v>-11756</v>
      </c>
      <c r="T10" s="114">
        <v>-131141</v>
      </c>
      <c r="U10" s="114">
        <v>4104</v>
      </c>
      <c r="V10" s="114">
        <v>-107164</v>
      </c>
      <c r="W10" s="114">
        <v>-10252</v>
      </c>
      <c r="X10" s="114">
        <v>-107363</v>
      </c>
      <c r="Y10" s="114">
        <v>-53686</v>
      </c>
    </row>
    <row r="11" spans="2:26" ht="15" customHeight="1">
      <c r="B11" s="92" t="s">
        <v>102</v>
      </c>
      <c r="C11" s="165">
        <v>1863</v>
      </c>
      <c r="D11" s="165">
        <v>768</v>
      </c>
      <c r="E11" s="165">
        <v>327</v>
      </c>
      <c r="F11" s="114">
        <v>1030</v>
      </c>
      <c r="G11" s="114">
        <v>550</v>
      </c>
      <c r="H11" s="114">
        <v>850</v>
      </c>
      <c r="I11" s="114">
        <v>155</v>
      </c>
      <c r="J11" s="114">
        <v>2601</v>
      </c>
      <c r="K11" s="114">
        <v>641.99999999999989</v>
      </c>
      <c r="L11" s="114">
        <v>950</v>
      </c>
      <c r="M11" s="114">
        <v>6</v>
      </c>
      <c r="N11" s="114">
        <v>15564</v>
      </c>
      <c r="O11" s="114">
        <v>-4524</v>
      </c>
      <c r="P11" s="114">
        <v>4459</v>
      </c>
      <c r="Q11" s="114">
        <v>1587</v>
      </c>
      <c r="R11" s="114">
        <v>1890</v>
      </c>
      <c r="S11" s="114">
        <v>1578</v>
      </c>
      <c r="T11" s="114">
        <v>-2382</v>
      </c>
      <c r="U11" s="114">
        <v>2889</v>
      </c>
      <c r="V11" s="114">
        <v>1115</v>
      </c>
      <c r="W11" s="114">
        <v>2658</v>
      </c>
      <c r="X11" s="114">
        <v>3646</v>
      </c>
      <c r="Y11" s="114">
        <v>145</v>
      </c>
    </row>
    <row r="12" spans="2:26" s="50" customFormat="1" ht="15" customHeight="1">
      <c r="B12" s="92" t="s">
        <v>174</v>
      </c>
      <c r="C12" s="114">
        <v>-25924</v>
      </c>
      <c r="D12" s="114">
        <v>-24258</v>
      </c>
      <c r="E12" s="114">
        <v>-24108</v>
      </c>
      <c r="F12" s="114">
        <v>-60219</v>
      </c>
      <c r="G12" s="114">
        <v>-22280</v>
      </c>
      <c r="H12" s="114">
        <v>-12636</v>
      </c>
      <c r="I12" s="114">
        <v>-7372</v>
      </c>
      <c r="J12" s="114">
        <v>-15299.67527</v>
      </c>
      <c r="K12" s="114">
        <v>-11587.32473</v>
      </c>
      <c r="L12" s="114">
        <v>-9173</v>
      </c>
      <c r="M12" s="114">
        <v>-8306</v>
      </c>
      <c r="N12" s="114">
        <v>-2979</v>
      </c>
      <c r="O12" s="114">
        <v>-6260</v>
      </c>
      <c r="P12" s="114">
        <v>-4252</v>
      </c>
      <c r="Q12" s="114">
        <v>-13325.513559999999</v>
      </c>
      <c r="R12" s="114">
        <v>-5569</v>
      </c>
      <c r="S12" s="114">
        <v>-8050</v>
      </c>
      <c r="T12" s="114">
        <v>-8888</v>
      </c>
      <c r="U12" s="114">
        <v>-7218</v>
      </c>
      <c r="V12" s="114">
        <v>-5443</v>
      </c>
      <c r="W12" s="114">
        <v>-7164</v>
      </c>
      <c r="X12" s="114">
        <v>-7001</v>
      </c>
      <c r="Y12" s="114">
        <v>-8566</v>
      </c>
    </row>
    <row r="13" spans="2:26" s="50" customFormat="1" ht="15" customHeight="1">
      <c r="B13" s="92" t="s">
        <v>175</v>
      </c>
      <c r="C13" s="114">
        <v>-15433</v>
      </c>
      <c r="D13" s="114">
        <v>-11047</v>
      </c>
      <c r="E13" s="114">
        <v>-11103</v>
      </c>
      <c r="F13" s="114">
        <v>-13495</v>
      </c>
      <c r="G13" s="114">
        <v>-16815</v>
      </c>
      <c r="H13" s="114">
        <v>-14387.650799999996</v>
      </c>
      <c r="I13" s="114">
        <v>-11941</v>
      </c>
      <c r="J13" s="114">
        <v>-17727</v>
      </c>
      <c r="K13" s="114">
        <v>-13313</v>
      </c>
      <c r="L13" s="114">
        <v>-13195</v>
      </c>
      <c r="M13" s="114">
        <v>-9959</v>
      </c>
      <c r="N13" s="114">
        <v>-13820</v>
      </c>
      <c r="O13" s="114">
        <v>-14795</v>
      </c>
      <c r="P13" s="114">
        <v>-15948</v>
      </c>
      <c r="Q13" s="114">
        <v>-13921</v>
      </c>
      <c r="R13" s="114">
        <v>-14732</v>
      </c>
      <c r="S13" s="114">
        <v>-18504</v>
      </c>
      <c r="T13" s="114">
        <v>-17200</v>
      </c>
      <c r="U13" s="114">
        <v>-13078</v>
      </c>
      <c r="V13" s="114">
        <v>-11675</v>
      </c>
      <c r="W13" s="114">
        <v>-16700</v>
      </c>
      <c r="X13" s="114">
        <v>-14821</v>
      </c>
      <c r="Y13" s="114">
        <v>-11807</v>
      </c>
    </row>
    <row r="14" spans="2:26" ht="15" customHeight="1">
      <c r="B14" s="92" t="s">
        <v>103</v>
      </c>
      <c r="C14" s="114">
        <v>-8816</v>
      </c>
      <c r="D14" s="114">
        <v>-5122</v>
      </c>
      <c r="E14" s="114">
        <v>-7496</v>
      </c>
      <c r="F14" s="114">
        <v>-7569</v>
      </c>
      <c r="G14" s="114">
        <v>-6620.3482100000001</v>
      </c>
      <c r="H14" s="114">
        <v>-5855.87583</v>
      </c>
      <c r="I14" s="114">
        <v>-5880</v>
      </c>
      <c r="J14" s="114">
        <v>-5525</v>
      </c>
      <c r="K14" s="114">
        <v>-5069</v>
      </c>
      <c r="L14" s="114">
        <v>-4389</v>
      </c>
      <c r="M14" s="114">
        <v>-4556</v>
      </c>
      <c r="N14" s="114">
        <v>-3938</v>
      </c>
      <c r="O14" s="114">
        <v>-3907</v>
      </c>
      <c r="P14" s="114">
        <v>-4227</v>
      </c>
      <c r="Q14" s="114">
        <v>-6643</v>
      </c>
      <c r="R14" s="114">
        <v>-6006</v>
      </c>
      <c r="S14" s="114">
        <v>-5601</v>
      </c>
      <c r="T14" s="114">
        <v>-5635</v>
      </c>
      <c r="U14" s="114">
        <v>-6609</v>
      </c>
      <c r="V14" s="114">
        <v>-5689</v>
      </c>
      <c r="W14" s="114">
        <v>-6470</v>
      </c>
      <c r="X14" s="114">
        <v>-6941</v>
      </c>
      <c r="Y14" s="114">
        <v>-6402</v>
      </c>
    </row>
    <row r="15" spans="2:26" ht="12.75">
      <c r="B15" s="92" t="s">
        <v>176</v>
      </c>
      <c r="C15" s="114">
        <v>-6263</v>
      </c>
      <c r="D15" s="114">
        <v>-6263</v>
      </c>
      <c r="E15" s="114">
        <v>-6263</v>
      </c>
      <c r="F15" s="114">
        <v>-6263</v>
      </c>
      <c r="G15" s="114">
        <v>-6263.4226600000002</v>
      </c>
      <c r="H15" s="114">
        <v>-6262.5773399999998</v>
      </c>
      <c r="I15" s="114">
        <v>-6263</v>
      </c>
      <c r="J15" s="114">
        <v>-6263</v>
      </c>
      <c r="K15" s="114">
        <v>-6263</v>
      </c>
      <c r="L15" s="114">
        <v>-6263</v>
      </c>
      <c r="M15" s="114">
        <v>-6263</v>
      </c>
      <c r="N15" s="114">
        <v>-6263</v>
      </c>
      <c r="O15" s="114">
        <v>-6263</v>
      </c>
      <c r="P15" s="114">
        <v>-6263</v>
      </c>
      <c r="Q15" s="114">
        <v>-6263</v>
      </c>
      <c r="R15" s="114">
        <v>-6263</v>
      </c>
      <c r="S15" s="114">
        <v>-6263</v>
      </c>
      <c r="T15" s="114">
        <v>-6263</v>
      </c>
      <c r="U15" s="114">
        <v>-6263</v>
      </c>
      <c r="V15" s="114">
        <v>-6263</v>
      </c>
      <c r="W15" s="114">
        <v>-6263</v>
      </c>
      <c r="X15" s="114">
        <v>-6263</v>
      </c>
      <c r="Y15" s="114">
        <v>-6263</v>
      </c>
    </row>
    <row r="16" spans="2:26" ht="15" customHeight="1">
      <c r="B16" s="92" t="s">
        <v>83</v>
      </c>
      <c r="C16" s="114">
        <v>-11224</v>
      </c>
      <c r="D16" s="114">
        <v>-2317</v>
      </c>
      <c r="E16" s="114">
        <v>-901</v>
      </c>
      <c r="F16" s="114">
        <v>-11019</v>
      </c>
      <c r="G16" s="114">
        <v>6212</v>
      </c>
      <c r="H16" s="114">
        <v>-5599</v>
      </c>
      <c r="I16" s="114">
        <v>1292</v>
      </c>
      <c r="J16" s="114">
        <v>18934.425370000012</v>
      </c>
      <c r="K16" s="114">
        <v>-3211.5127900000002</v>
      </c>
      <c r="L16" s="114">
        <v>-4045.3887999999997</v>
      </c>
      <c r="M16" s="114">
        <v>-8243.8381599999993</v>
      </c>
      <c r="N16" s="114">
        <v>-21960</v>
      </c>
      <c r="O16" s="114">
        <v>-16396.350009999998</v>
      </c>
      <c r="P16" s="114">
        <v>12612.097889999997</v>
      </c>
      <c r="Q16" s="114">
        <v>-19463.617099999999</v>
      </c>
      <c r="R16" s="114">
        <v>-25408</v>
      </c>
      <c r="S16" s="114">
        <v>-2898.7247799999996</v>
      </c>
      <c r="T16" s="114">
        <v>-1894.9414599999982</v>
      </c>
      <c r="U16" s="114">
        <v>10390.08785</v>
      </c>
      <c r="V16" s="114">
        <v>95450</v>
      </c>
      <c r="W16" s="114">
        <v>-66877</v>
      </c>
      <c r="X16" s="114">
        <v>-32603</v>
      </c>
      <c r="Y16" s="114">
        <v>-5655</v>
      </c>
      <c r="Z16" s="51">
        <v>0</v>
      </c>
    </row>
    <row r="17" spans="2:26" ht="15" customHeight="1">
      <c r="B17" s="113"/>
      <c r="C17" s="113"/>
      <c r="D17" s="113"/>
      <c r="E17" s="113"/>
      <c r="F17" s="113"/>
      <c r="G17" s="113"/>
      <c r="H17" s="113"/>
      <c r="I17" s="113"/>
      <c r="J17" s="113"/>
      <c r="K17" s="113"/>
      <c r="L17" s="102"/>
      <c r="M17" s="102"/>
      <c r="N17" s="113"/>
      <c r="O17" s="113"/>
      <c r="P17" s="113"/>
      <c r="Q17" s="113"/>
      <c r="R17" s="113"/>
      <c r="S17" s="113"/>
      <c r="T17" s="113"/>
      <c r="U17" s="113"/>
      <c r="V17" s="113"/>
      <c r="W17" s="113"/>
      <c r="X17" s="113"/>
      <c r="Y17" s="113"/>
    </row>
    <row r="18" spans="2:26" s="20" customFormat="1" ht="15" customHeight="1">
      <c r="B18" s="98"/>
      <c r="C18" s="98"/>
      <c r="D18" s="98"/>
      <c r="E18" s="98"/>
      <c r="F18" s="98"/>
      <c r="G18" s="98"/>
      <c r="H18" s="98"/>
      <c r="I18" s="98"/>
      <c r="J18" s="98"/>
      <c r="K18" s="98"/>
      <c r="L18" s="98"/>
      <c r="M18" s="115"/>
      <c r="N18" s="115"/>
      <c r="O18" s="115"/>
      <c r="P18" s="98"/>
      <c r="Q18" s="116"/>
      <c r="R18" s="98"/>
      <c r="S18" s="98"/>
      <c r="T18" s="98"/>
      <c r="U18" s="117"/>
      <c r="V18" s="98"/>
      <c r="W18" s="98"/>
      <c r="X18" s="98"/>
      <c r="Y18" s="117"/>
    </row>
    <row r="19" spans="2:26" s="23" customFormat="1" ht="15" customHeight="1">
      <c r="B19" s="91" t="s">
        <v>84</v>
      </c>
      <c r="C19" s="119">
        <v>-27009</v>
      </c>
      <c r="D19" s="119">
        <v>-17479</v>
      </c>
      <c r="E19" s="119">
        <v>-9515</v>
      </c>
      <c r="F19" s="119">
        <v>-37085</v>
      </c>
      <c r="G19" s="119">
        <v>29526.22913</v>
      </c>
      <c r="H19" s="119">
        <v>38052.896030000004</v>
      </c>
      <c r="I19" s="119">
        <v>42652</v>
      </c>
      <c r="J19" s="119">
        <v>68057.750100000005</v>
      </c>
      <c r="K19" s="119">
        <v>34713.162479999999</v>
      </c>
      <c r="L19" s="119">
        <v>7854.6112000000003</v>
      </c>
      <c r="M19" s="119">
        <v>-5854.8381599999993</v>
      </c>
      <c r="N19" s="119">
        <v>46363</v>
      </c>
      <c r="O19" s="119">
        <v>-19316.350009999998</v>
      </c>
      <c r="P19" s="119">
        <v>18782.097889999997</v>
      </c>
      <c r="Q19" s="119">
        <v>-47949.897859999997</v>
      </c>
      <c r="R19" s="119">
        <v>-39336</v>
      </c>
      <c r="S19" s="119">
        <v>-17841.72478</v>
      </c>
      <c r="T19" s="119">
        <v>-152507.94146</v>
      </c>
      <c r="U19" s="119">
        <v>-1147.9121500000001</v>
      </c>
      <c r="V19" s="119">
        <v>-19604</v>
      </c>
      <c r="W19" s="119">
        <v>-87925</v>
      </c>
      <c r="X19" s="119">
        <v>-158033</v>
      </c>
      <c r="Y19" s="119">
        <v>-77198</v>
      </c>
      <c r="Z19" s="119">
        <f t="shared" ref="Z19" si="0">SUM(Z9:Z16)</f>
        <v>0</v>
      </c>
    </row>
    <row r="20" spans="2:26" s="20" customFormat="1" ht="15" customHeight="1">
      <c r="C20" s="117"/>
      <c r="D20" s="117"/>
      <c r="E20" s="117"/>
      <c r="F20" s="117"/>
      <c r="G20" s="117"/>
      <c r="H20" s="117"/>
      <c r="I20" s="117"/>
      <c r="J20" s="118"/>
      <c r="K20" s="118"/>
      <c r="L20" s="118"/>
      <c r="M20" s="120"/>
      <c r="N20" s="120"/>
      <c r="O20" s="120"/>
      <c r="P20" s="118"/>
      <c r="Q20" s="118"/>
      <c r="R20" s="117"/>
      <c r="S20" s="118"/>
      <c r="T20" s="118"/>
      <c r="U20" s="118"/>
      <c r="V20" s="117"/>
      <c r="W20" s="117"/>
      <c r="X20" s="117"/>
      <c r="Y20" s="117"/>
    </row>
    <row r="21" spans="2:26" s="20" customFormat="1" ht="15" customHeight="1">
      <c r="C21" s="22"/>
      <c r="D21" s="22"/>
      <c r="E21" s="22"/>
      <c r="F21" s="22"/>
      <c r="G21" s="22"/>
      <c r="H21" s="22"/>
      <c r="I21" s="22"/>
      <c r="K21" s="147"/>
      <c r="M21" s="75"/>
    </row>
    <row r="22" spans="2:26" s="20" customFormat="1" ht="12.75">
      <c r="B22" s="32"/>
      <c r="C22" s="9"/>
      <c r="D22" s="9"/>
      <c r="E22" s="9"/>
      <c r="F22" s="9"/>
      <c r="G22" s="9"/>
      <c r="H22" s="9"/>
      <c r="I22" s="9"/>
      <c r="J22" s="9"/>
      <c r="K22" s="9"/>
      <c r="L22" s="9"/>
      <c r="M22" s="74"/>
      <c r="N22" s="74"/>
      <c r="O22" s="74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</row>
    <row r="23" spans="2:26" s="20" customFormat="1" ht="15" customHeight="1">
      <c r="K23" s="22"/>
      <c r="M23" s="22"/>
    </row>
    <row r="24" spans="2:26" s="20" customFormat="1" ht="15" customHeight="1">
      <c r="M24" s="22"/>
    </row>
    <row r="25" spans="2:26" s="20" customFormat="1" ht="15" customHeight="1">
      <c r="K25" s="22"/>
    </row>
    <row r="26" spans="2:26" s="20" customFormat="1" ht="15" customHeight="1"/>
    <row r="27" spans="2:26" s="20" customFormat="1" ht="15" customHeight="1"/>
    <row r="28" spans="2:26" s="20" customFormat="1" ht="15" customHeight="1"/>
    <row r="29" spans="2:26" s="20" customFormat="1" ht="15" customHeight="1"/>
    <row r="30" spans="2:26" s="20" customFormat="1" ht="15" customHeight="1"/>
    <row r="31" spans="2:26" s="20" customFormat="1" ht="15" customHeight="1"/>
    <row r="32" spans="2:26" s="20" customFormat="1" ht="15" customHeight="1"/>
    <row r="33" s="20" customFormat="1" ht="15" customHeight="1"/>
    <row r="34" s="20" customFormat="1" ht="15" customHeight="1"/>
    <row r="35" s="20" customFormat="1" ht="15" customHeight="1"/>
    <row r="36" s="20" customFormat="1" ht="15" customHeight="1"/>
    <row r="37" s="20" customFormat="1" ht="15" customHeight="1"/>
    <row r="38" s="20" customFormat="1" ht="15" customHeight="1"/>
    <row r="39" s="20" customFormat="1" ht="15" customHeight="1"/>
    <row r="40" s="20" customFormat="1" ht="15" customHeight="1"/>
    <row r="41" s="20" customFormat="1" ht="15" customHeight="1"/>
    <row r="42" s="20" customFormat="1" ht="15" customHeight="1"/>
    <row r="43" s="20" customFormat="1" ht="15" customHeight="1"/>
    <row r="44" s="20" customFormat="1" ht="15" customHeight="1"/>
    <row r="45" s="20" customFormat="1" ht="15" customHeight="1"/>
    <row r="46" s="20" customFormat="1" ht="15" customHeight="1"/>
    <row r="47" s="20" customFormat="1" ht="15" customHeight="1"/>
    <row r="48" s="20" customFormat="1" ht="15" customHeight="1"/>
    <row r="49" s="20" customFormat="1" ht="15" customHeight="1"/>
    <row r="50" s="20" customFormat="1" ht="15" customHeight="1"/>
    <row r="51" s="20" customFormat="1" ht="15" customHeight="1"/>
    <row r="52" s="20" customFormat="1" ht="15" customHeight="1"/>
    <row r="53" s="20" customFormat="1" ht="15" customHeight="1"/>
    <row r="54" s="20" customFormat="1" ht="15" customHeight="1"/>
    <row r="55" s="20" customFormat="1" ht="15" customHeight="1"/>
  </sheetData>
  <customSheetViews>
    <customSheetView guid="{7C681B0D-C951-4E1E-9555-07B492581EEC}" showGridLines="0" hiddenRows="1">
      <pane xSplit="2" topLeftCell="C1" activePane="topRight" state="frozen"/>
      <selection pane="topRight" activeCell="K12" sqref="K12"/>
      <pageMargins left="0" right="0" top="1.1811023622047245" bottom="0" header="0" footer="0"/>
      <printOptions horizontalCentered="1"/>
      <pageSetup paperSize="9" scale="59" orientation="landscape" horizontalDpi="1200" verticalDpi="1200" r:id="rId1"/>
      <headerFooter alignWithMargins="0"/>
    </customSheetView>
    <customSheetView guid="{7A89D22F-AB54-4C2F-B02B-C1526C3F1F4F}" showPageBreaks="1" showGridLines="0" printArea="1" hiddenRows="1">
      <pane xSplit="2" topLeftCell="C1" activePane="topRight" state="frozen"/>
      <selection pane="topRight" activeCell="C27" sqref="C27"/>
      <pageMargins left="0" right="0" top="1.1811023622047245" bottom="0" header="0" footer="0"/>
      <printOptions horizontalCentered="1"/>
      <pageSetup paperSize="9" scale="59" orientation="landscape" horizontalDpi="1200" verticalDpi="1200" r:id="rId2"/>
      <headerFooter alignWithMargins="0"/>
    </customSheetView>
    <customSheetView guid="{27A090AF-C8A8-4D26-AB93-5BEE644A94EB}" showPageBreaks="1" showGridLines="0" printArea="1" hiddenRows="1" topLeftCell="A4">
      <pane xSplit="2" topLeftCell="C1" activePane="topRight" state="frozen"/>
      <selection pane="topRight" activeCell="D11" sqref="D11:G11"/>
      <pageMargins left="0" right="0" top="1.1811023622047245" bottom="0" header="0" footer="0"/>
      <printOptions horizontalCentered="1"/>
      <pageSetup paperSize="9" scale="59" orientation="landscape" horizontalDpi="1200" verticalDpi="1200" r:id="rId3"/>
      <headerFooter alignWithMargins="0"/>
    </customSheetView>
  </customSheetViews>
  <mergeCells count="7">
    <mergeCell ref="V6:Y6"/>
    <mergeCell ref="B6:B7"/>
    <mergeCell ref="F6:I6"/>
    <mergeCell ref="J6:M6"/>
    <mergeCell ref="N6:Q6"/>
    <mergeCell ref="R6:U6"/>
    <mergeCell ref="C6:E6"/>
  </mergeCells>
  <printOptions horizontalCentered="1"/>
  <pageMargins left="0" right="0" top="1.1811023622047245" bottom="0" header="0" footer="0"/>
  <pageSetup paperSize="9" scale="59" orientation="landscape" horizontalDpi="1200" verticalDpi="1200" r:id="rId4"/>
  <headerFooter alignWithMargins="0">
    <oddHeader>&amp;R&amp;"Calibri"&amp;10&amp;KA80000Classificação: Confidencial&amp;1#</oddHeader>
  </headerFooter>
  <drawing r:id="rId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118"/>
  <sheetViews>
    <sheetView showGridLines="0" showRowColHeaders="0" zoomScaleNormal="100" workbookViewId="0">
      <pane xSplit="2" topLeftCell="C1" activePane="topRight" state="frozen"/>
      <selection activeCell="C20" sqref="C20"/>
      <selection pane="topRight" activeCell="F22" sqref="F22"/>
    </sheetView>
  </sheetViews>
  <sheetFormatPr defaultColWidth="10.28515625" defaultRowHeight="15" customHeight="1"/>
  <cols>
    <col min="1" max="1" width="2.7109375" style="13" customWidth="1"/>
    <col min="2" max="2" width="53.85546875" style="113" bestFit="1" customWidth="1"/>
    <col min="3" max="25" width="15.42578125" style="13" customWidth="1"/>
    <col min="26" max="26" width="0.85546875" style="13" customWidth="1"/>
    <col min="27" max="16384" width="10.28515625" style="13"/>
  </cols>
  <sheetData>
    <row r="1" spans="1:25" ht="15" customHeight="1">
      <c r="B1" s="13"/>
    </row>
    <row r="2" spans="1:25" ht="15" customHeight="1"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</row>
    <row r="3" spans="1:25" ht="15" customHeight="1"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</row>
    <row r="4" spans="1:25" ht="15" customHeight="1"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</row>
    <row r="5" spans="1:25" ht="15" customHeight="1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</row>
    <row r="6" spans="1:25" ht="15" customHeight="1">
      <c r="B6" s="215" t="s">
        <v>159</v>
      </c>
      <c r="C6" s="201">
        <v>2020</v>
      </c>
      <c r="D6" s="202"/>
      <c r="E6" s="203"/>
      <c r="F6" s="201">
        <v>2019</v>
      </c>
      <c r="G6" s="202"/>
      <c r="H6" s="202"/>
      <c r="I6" s="203"/>
      <c r="J6" s="217">
        <v>2018</v>
      </c>
      <c r="K6" s="218"/>
      <c r="L6" s="218"/>
      <c r="M6" s="219"/>
      <c r="N6" s="218">
        <v>2017</v>
      </c>
      <c r="O6" s="218"/>
      <c r="P6" s="218"/>
      <c r="Q6" s="219"/>
      <c r="R6" s="217">
        <v>2016</v>
      </c>
      <c r="S6" s="218"/>
      <c r="T6" s="218"/>
      <c r="U6" s="219"/>
      <c r="V6" s="217">
        <v>2015</v>
      </c>
      <c r="W6" s="218"/>
      <c r="X6" s="218"/>
      <c r="Y6" s="219"/>
    </row>
    <row r="7" spans="1:25" s="15" customFormat="1" ht="15" customHeight="1">
      <c r="B7" s="216"/>
      <c r="C7" s="79" t="s">
        <v>53</v>
      </c>
      <c r="D7" s="79" t="s">
        <v>54</v>
      </c>
      <c r="E7" s="79" t="s">
        <v>55</v>
      </c>
      <c r="F7" s="79" t="s">
        <v>52</v>
      </c>
      <c r="G7" s="79" t="s">
        <v>53</v>
      </c>
      <c r="H7" s="79" t="s">
        <v>54</v>
      </c>
      <c r="I7" s="79" t="s">
        <v>55</v>
      </c>
      <c r="J7" s="79" t="s">
        <v>52</v>
      </c>
      <c r="K7" s="79" t="s">
        <v>53</v>
      </c>
      <c r="L7" s="79" t="s">
        <v>54</v>
      </c>
      <c r="M7" s="79" t="s">
        <v>55</v>
      </c>
      <c r="N7" s="79" t="s">
        <v>52</v>
      </c>
      <c r="O7" s="79" t="s">
        <v>53</v>
      </c>
      <c r="P7" s="79" t="s">
        <v>54</v>
      </c>
      <c r="Q7" s="79" t="s">
        <v>55</v>
      </c>
      <c r="R7" s="79" t="s">
        <v>52</v>
      </c>
      <c r="S7" s="79" t="s">
        <v>53</v>
      </c>
      <c r="T7" s="79" t="s">
        <v>54</v>
      </c>
      <c r="U7" s="79" t="s">
        <v>55</v>
      </c>
      <c r="V7" s="79" t="s">
        <v>52</v>
      </c>
      <c r="W7" s="79" t="s">
        <v>53</v>
      </c>
      <c r="X7" s="79" t="s">
        <v>54</v>
      </c>
      <c r="Y7" s="79" t="s">
        <v>55</v>
      </c>
    </row>
    <row r="8" spans="1:25" ht="15" customHeight="1"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</row>
    <row r="9" spans="1:25" s="26" customFormat="1" ht="15" customHeight="1">
      <c r="B9" s="176" t="s">
        <v>104</v>
      </c>
      <c r="C9" s="176"/>
      <c r="D9" s="176"/>
      <c r="E9" s="176"/>
      <c r="F9" s="176"/>
      <c r="G9" s="176"/>
      <c r="H9" s="176"/>
      <c r="I9" s="176"/>
      <c r="J9" s="176"/>
      <c r="K9" s="176"/>
      <c r="L9" s="176"/>
      <c r="M9" s="176"/>
      <c r="N9" s="176"/>
      <c r="O9" s="176"/>
      <c r="P9" s="176"/>
      <c r="Q9" s="176"/>
      <c r="R9" s="176"/>
      <c r="S9" s="176"/>
      <c r="T9" s="176"/>
      <c r="U9" s="176"/>
      <c r="V9" s="176"/>
      <c r="W9" s="176"/>
      <c r="X9" s="176"/>
      <c r="Y9" s="176"/>
    </row>
    <row r="10" spans="1:25" s="26" customFormat="1" ht="15" customHeight="1">
      <c r="A10" s="13"/>
      <c r="B10" s="81" t="s">
        <v>108</v>
      </c>
      <c r="C10" s="125">
        <v>1297396</v>
      </c>
      <c r="D10" s="124">
        <v>1057339</v>
      </c>
      <c r="E10" s="124">
        <v>621101</v>
      </c>
      <c r="F10" s="124">
        <v>550051</v>
      </c>
      <c r="G10" s="124">
        <v>553313</v>
      </c>
      <c r="H10" s="124">
        <v>443163</v>
      </c>
      <c r="I10" s="124">
        <v>460158</v>
      </c>
      <c r="J10" s="124">
        <v>391264</v>
      </c>
      <c r="K10" s="124">
        <v>169330</v>
      </c>
      <c r="L10" s="124">
        <v>139075</v>
      </c>
      <c r="M10" s="124">
        <v>82025</v>
      </c>
      <c r="N10" s="124">
        <v>70673</v>
      </c>
      <c r="O10" s="124">
        <v>84212</v>
      </c>
      <c r="P10" s="124">
        <v>27443</v>
      </c>
      <c r="Q10" s="124">
        <v>157135</v>
      </c>
      <c r="R10" s="124">
        <v>42822</v>
      </c>
      <c r="S10" s="124">
        <v>7735</v>
      </c>
      <c r="T10" s="124">
        <v>127223</v>
      </c>
      <c r="U10" s="124">
        <v>109139</v>
      </c>
      <c r="V10" s="124">
        <v>101996</v>
      </c>
      <c r="W10" s="124">
        <v>36471</v>
      </c>
      <c r="X10" s="124">
        <v>56632</v>
      </c>
      <c r="Y10" s="124">
        <v>44192</v>
      </c>
    </row>
    <row r="11" spans="1:25" s="26" customFormat="1" ht="15" customHeight="1">
      <c r="A11" s="13"/>
      <c r="B11" s="81" t="s">
        <v>107</v>
      </c>
      <c r="C11" s="125">
        <v>764457</v>
      </c>
      <c r="D11" s="124">
        <v>852020</v>
      </c>
      <c r="E11" s="124">
        <v>531080</v>
      </c>
      <c r="F11" s="124">
        <v>177520</v>
      </c>
      <c r="G11" s="124">
        <v>206335</v>
      </c>
      <c r="H11" s="124">
        <v>277966</v>
      </c>
      <c r="I11" s="124">
        <v>308414</v>
      </c>
      <c r="J11" s="124">
        <v>621156</v>
      </c>
      <c r="K11" s="124">
        <v>551834</v>
      </c>
      <c r="L11" s="124">
        <v>161014</v>
      </c>
      <c r="M11" s="124">
        <v>128188</v>
      </c>
      <c r="N11" s="124">
        <v>87598</v>
      </c>
      <c r="O11" s="124">
        <v>158309</v>
      </c>
      <c r="P11" s="124">
        <v>87816</v>
      </c>
      <c r="Q11" s="124">
        <v>193344</v>
      </c>
      <c r="R11" s="124">
        <v>206045</v>
      </c>
      <c r="S11" s="124">
        <v>108266</v>
      </c>
      <c r="T11" s="124">
        <v>37544</v>
      </c>
      <c r="U11" s="124">
        <v>225486</v>
      </c>
      <c r="V11" s="124">
        <v>217066</v>
      </c>
      <c r="W11" s="124">
        <v>32546</v>
      </c>
      <c r="X11" s="124">
        <v>80887</v>
      </c>
      <c r="Y11" s="124">
        <v>126488</v>
      </c>
    </row>
    <row r="12" spans="1:25" s="26" customFormat="1" ht="15" customHeight="1">
      <c r="A12" s="13"/>
      <c r="B12" s="81" t="s">
        <v>106</v>
      </c>
      <c r="C12" s="125">
        <v>237676</v>
      </c>
      <c r="D12" s="125">
        <v>231104</v>
      </c>
      <c r="E12" s="125">
        <v>229527</v>
      </c>
      <c r="F12" s="125">
        <v>244318</v>
      </c>
      <c r="G12" s="125">
        <v>249460</v>
      </c>
      <c r="H12" s="125">
        <v>242494</v>
      </c>
      <c r="I12" s="123">
        <v>234216</v>
      </c>
      <c r="J12" s="123">
        <v>230908</v>
      </c>
      <c r="K12" s="123">
        <v>247090</v>
      </c>
      <c r="L12" s="123">
        <v>232852</v>
      </c>
      <c r="M12" s="123">
        <v>266773</v>
      </c>
      <c r="N12" s="123">
        <v>268823</v>
      </c>
      <c r="O12" s="123">
        <v>266092</v>
      </c>
      <c r="P12" s="123">
        <v>271670</v>
      </c>
      <c r="Q12" s="123">
        <v>259752</v>
      </c>
      <c r="R12" s="123">
        <v>266011</v>
      </c>
      <c r="S12" s="123">
        <v>341565</v>
      </c>
      <c r="T12" s="123">
        <v>340221</v>
      </c>
      <c r="U12" s="123">
        <v>349118</v>
      </c>
      <c r="V12" s="123">
        <v>347403</v>
      </c>
      <c r="W12" s="123">
        <v>270450</v>
      </c>
      <c r="X12" s="123">
        <v>278577</v>
      </c>
      <c r="Y12" s="123">
        <v>247287</v>
      </c>
    </row>
    <row r="13" spans="1:25" s="26" customFormat="1" ht="15" customHeight="1">
      <c r="A13" s="13"/>
      <c r="B13" s="81" t="s">
        <v>110</v>
      </c>
      <c r="C13" s="125">
        <v>336</v>
      </c>
      <c r="D13" s="127">
        <v>339</v>
      </c>
      <c r="E13" s="127">
        <v>340</v>
      </c>
      <c r="F13" s="127">
        <v>342</v>
      </c>
      <c r="G13" s="127">
        <v>342</v>
      </c>
      <c r="H13" s="127">
        <v>342</v>
      </c>
      <c r="I13" s="127">
        <v>342</v>
      </c>
      <c r="J13" s="127">
        <v>342</v>
      </c>
      <c r="K13" s="127">
        <v>342</v>
      </c>
      <c r="L13" s="127">
        <v>342</v>
      </c>
      <c r="M13" s="127">
        <v>342</v>
      </c>
      <c r="N13" s="127">
        <v>342</v>
      </c>
      <c r="O13" s="127">
        <v>342</v>
      </c>
      <c r="P13" s="127">
        <v>340</v>
      </c>
      <c r="Q13" s="127">
        <v>338</v>
      </c>
      <c r="R13" s="127">
        <v>334</v>
      </c>
      <c r="S13" s="127">
        <v>330</v>
      </c>
      <c r="T13" s="127">
        <v>325</v>
      </c>
      <c r="U13" s="127">
        <v>321</v>
      </c>
      <c r="V13" s="127">
        <v>317</v>
      </c>
      <c r="W13" s="127">
        <v>313</v>
      </c>
      <c r="X13" s="127">
        <v>309</v>
      </c>
      <c r="Y13" s="127">
        <v>305</v>
      </c>
    </row>
    <row r="14" spans="1:25" s="26" customFormat="1" ht="15" customHeight="1">
      <c r="A14" s="13"/>
      <c r="B14" s="81" t="s">
        <v>138</v>
      </c>
      <c r="C14" s="124">
        <v>0</v>
      </c>
      <c r="D14" s="124">
        <v>0</v>
      </c>
      <c r="E14" s="124">
        <v>0</v>
      </c>
      <c r="F14" s="124">
        <v>0</v>
      </c>
      <c r="G14" s="125">
        <v>614</v>
      </c>
      <c r="H14" s="125">
        <v>604</v>
      </c>
      <c r="I14" s="126">
        <v>595</v>
      </c>
      <c r="J14" s="126">
        <v>200450</v>
      </c>
      <c r="K14" s="126">
        <v>41506</v>
      </c>
      <c r="L14" s="126">
        <v>643</v>
      </c>
      <c r="M14" s="126">
        <v>22601</v>
      </c>
      <c r="N14" s="126">
        <v>106436</v>
      </c>
      <c r="O14" s="126">
        <v>193305</v>
      </c>
      <c r="P14" s="126">
        <v>342046</v>
      </c>
      <c r="Q14" s="126">
        <v>302753</v>
      </c>
      <c r="R14" s="126">
        <v>140080</v>
      </c>
      <c r="S14" s="126">
        <v>279669</v>
      </c>
      <c r="T14" s="126">
        <v>25742</v>
      </c>
      <c r="U14" s="126">
        <v>7994</v>
      </c>
      <c r="V14" s="126">
        <v>64654</v>
      </c>
      <c r="W14" s="126">
        <v>38207</v>
      </c>
      <c r="X14" s="126">
        <v>0</v>
      </c>
      <c r="Y14" s="126">
        <v>0</v>
      </c>
    </row>
    <row r="15" spans="1:25" ht="15" customHeight="1">
      <c r="B15" s="81" t="s">
        <v>105</v>
      </c>
      <c r="C15" s="124">
        <v>0</v>
      </c>
      <c r="D15" s="123">
        <v>0</v>
      </c>
      <c r="E15" s="123">
        <v>0</v>
      </c>
      <c r="F15" s="123">
        <v>0</v>
      </c>
      <c r="G15" s="123">
        <v>0</v>
      </c>
      <c r="H15" s="123">
        <v>0</v>
      </c>
      <c r="I15" s="123">
        <v>0</v>
      </c>
      <c r="J15" s="123">
        <v>428</v>
      </c>
      <c r="K15" s="123">
        <v>421</v>
      </c>
      <c r="L15" s="123">
        <v>416</v>
      </c>
      <c r="M15" s="123">
        <v>409</v>
      </c>
      <c r="N15" s="123">
        <v>403</v>
      </c>
      <c r="O15" s="123">
        <v>600</v>
      </c>
      <c r="P15" s="123">
        <v>2519</v>
      </c>
      <c r="Q15" s="123">
        <v>2462</v>
      </c>
      <c r="R15" s="123">
        <v>2411</v>
      </c>
      <c r="S15" s="123">
        <v>2284</v>
      </c>
      <c r="T15" s="123">
        <v>2096</v>
      </c>
      <c r="U15" s="123">
        <v>1961</v>
      </c>
      <c r="V15" s="123">
        <v>1938</v>
      </c>
      <c r="W15" s="123">
        <v>1868</v>
      </c>
      <c r="X15" s="123">
        <v>1797</v>
      </c>
      <c r="Y15" s="123">
        <v>1563</v>
      </c>
    </row>
    <row r="16" spans="1:25" ht="15" customHeight="1">
      <c r="B16" s="81" t="s">
        <v>109</v>
      </c>
      <c r="C16" s="127">
        <v>0</v>
      </c>
      <c r="D16" s="127">
        <v>0</v>
      </c>
      <c r="E16" s="127">
        <v>0</v>
      </c>
      <c r="F16" s="127">
        <v>0</v>
      </c>
      <c r="G16" s="127">
        <v>0</v>
      </c>
      <c r="H16" s="127">
        <v>0</v>
      </c>
      <c r="I16" s="127">
        <v>0</v>
      </c>
      <c r="J16" s="127">
        <v>0</v>
      </c>
      <c r="K16" s="127">
        <v>0</v>
      </c>
      <c r="L16" s="127">
        <v>0</v>
      </c>
      <c r="M16" s="127">
        <v>0</v>
      </c>
      <c r="N16" s="127">
        <v>0</v>
      </c>
      <c r="O16" s="127">
        <v>0</v>
      </c>
      <c r="P16" s="127">
        <v>21</v>
      </c>
      <c r="Q16" s="127">
        <v>23</v>
      </c>
      <c r="R16" s="127">
        <v>27</v>
      </c>
      <c r="S16" s="127">
        <v>28</v>
      </c>
      <c r="T16" s="127">
        <v>0</v>
      </c>
      <c r="U16" s="127">
        <v>0</v>
      </c>
      <c r="V16" s="127">
        <v>27</v>
      </c>
      <c r="W16" s="127">
        <v>590</v>
      </c>
      <c r="X16" s="127">
        <v>618</v>
      </c>
      <c r="Y16" s="127">
        <v>646</v>
      </c>
    </row>
    <row r="17" spans="2:26" ht="15" customHeight="1">
      <c r="B17" s="81" t="s">
        <v>101</v>
      </c>
      <c r="C17" s="127">
        <v>0</v>
      </c>
      <c r="D17" s="127">
        <v>0</v>
      </c>
      <c r="E17" s="127">
        <v>0</v>
      </c>
      <c r="F17" s="127">
        <v>0</v>
      </c>
      <c r="G17" s="127">
        <v>0</v>
      </c>
      <c r="H17" s="127">
        <v>0</v>
      </c>
      <c r="I17" s="127">
        <v>0</v>
      </c>
      <c r="J17" s="127">
        <v>0</v>
      </c>
      <c r="K17" s="127">
        <v>0</v>
      </c>
      <c r="L17" s="127">
        <v>0</v>
      </c>
      <c r="M17" s="127">
        <v>0</v>
      </c>
      <c r="N17" s="127">
        <v>0</v>
      </c>
      <c r="O17" s="127">
        <v>0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  <c r="U17" s="127">
        <v>131</v>
      </c>
      <c r="V17" s="127">
        <v>100</v>
      </c>
      <c r="W17" s="127">
        <v>70</v>
      </c>
      <c r="X17" s="127">
        <v>0</v>
      </c>
      <c r="Y17" s="127">
        <v>9</v>
      </c>
    </row>
    <row r="18" spans="2:26" ht="15" customHeight="1">
      <c r="B18" s="80" t="s">
        <v>111</v>
      </c>
      <c r="C18" s="128">
        <v>2299865</v>
      </c>
      <c r="D18" s="128">
        <v>2140802</v>
      </c>
      <c r="E18" s="128">
        <v>1382048</v>
      </c>
      <c r="F18" s="128">
        <v>972231</v>
      </c>
      <c r="G18" s="128">
        <v>1010064</v>
      </c>
      <c r="H18" s="128">
        <v>964569</v>
      </c>
      <c r="I18" s="128">
        <v>1003725</v>
      </c>
      <c r="J18" s="128">
        <v>1444548</v>
      </c>
      <c r="K18" s="128">
        <v>1010523</v>
      </c>
      <c r="L18" s="128">
        <v>534342</v>
      </c>
      <c r="M18" s="128">
        <v>500338</v>
      </c>
      <c r="N18" s="128">
        <v>534275</v>
      </c>
      <c r="O18" s="128">
        <v>702860</v>
      </c>
      <c r="P18" s="128">
        <v>731855</v>
      </c>
      <c r="Q18" s="128">
        <v>915807</v>
      </c>
      <c r="R18" s="128">
        <v>657730</v>
      </c>
      <c r="S18" s="128">
        <v>739877</v>
      </c>
      <c r="T18" s="128">
        <v>533151</v>
      </c>
      <c r="U18" s="128">
        <v>694150</v>
      </c>
      <c r="V18" s="128">
        <v>733501</v>
      </c>
      <c r="W18" s="128">
        <v>380515</v>
      </c>
      <c r="X18" s="128">
        <v>418820</v>
      </c>
      <c r="Y18" s="128">
        <v>420490</v>
      </c>
    </row>
    <row r="19" spans="2:26" ht="15" customHeight="1">
      <c r="B19" s="80"/>
      <c r="C19" s="128"/>
      <c r="D19" s="128"/>
      <c r="E19" s="128"/>
      <c r="F19" s="128"/>
      <c r="G19" s="128"/>
      <c r="H19" s="128"/>
      <c r="I19" s="128"/>
      <c r="J19" s="128"/>
      <c r="K19" s="128"/>
      <c r="L19" s="128"/>
      <c r="M19" s="128"/>
      <c r="N19" s="128"/>
      <c r="O19" s="128"/>
      <c r="P19" s="128"/>
      <c r="Q19" s="128"/>
      <c r="R19" s="128"/>
      <c r="S19" s="128"/>
      <c r="T19" s="128"/>
      <c r="U19" s="128"/>
      <c r="V19" s="128"/>
      <c r="W19" s="128"/>
      <c r="X19" s="128"/>
      <c r="Y19" s="128"/>
    </row>
    <row r="20" spans="2:26" ht="15" customHeight="1">
      <c r="B20" s="176" t="s">
        <v>115</v>
      </c>
      <c r="C20" s="162"/>
      <c r="D20" s="162"/>
      <c r="E20" s="162"/>
      <c r="F20" s="162"/>
      <c r="G20" s="162"/>
      <c r="H20" s="162"/>
      <c r="I20" s="162"/>
      <c r="J20" s="162"/>
      <c r="K20" s="162"/>
      <c r="L20" s="162"/>
      <c r="M20" s="162"/>
      <c r="N20" s="162"/>
      <c r="O20" s="162"/>
      <c r="P20" s="162"/>
      <c r="Q20" s="162"/>
      <c r="R20" s="162"/>
      <c r="S20" s="162"/>
      <c r="T20" s="162"/>
      <c r="U20" s="162"/>
      <c r="V20" s="162"/>
      <c r="W20" s="162"/>
      <c r="X20" s="162"/>
      <c r="Y20" s="162"/>
    </row>
    <row r="21" spans="2:26" ht="15" customHeight="1">
      <c r="B21" s="81" t="s">
        <v>107</v>
      </c>
      <c r="C21" s="124">
        <v>140075</v>
      </c>
      <c r="D21" s="124">
        <v>201774</v>
      </c>
      <c r="E21" s="124">
        <v>233235</v>
      </c>
      <c r="F21" s="124">
        <v>287937</v>
      </c>
      <c r="G21" s="124">
        <v>238645</v>
      </c>
      <c r="H21" s="124">
        <v>241311</v>
      </c>
      <c r="I21" s="124">
        <v>240261</v>
      </c>
      <c r="J21" s="124">
        <v>218395</v>
      </c>
      <c r="K21" s="124">
        <v>202546</v>
      </c>
      <c r="L21" s="124">
        <v>201004</v>
      </c>
      <c r="M21" s="124">
        <v>167863</v>
      </c>
      <c r="N21" s="124">
        <v>107226</v>
      </c>
      <c r="O21" s="124">
        <v>75057</v>
      </c>
      <c r="P21" s="124">
        <v>291829</v>
      </c>
      <c r="Q21" s="124">
        <v>166132</v>
      </c>
      <c r="R21" s="124">
        <v>133847</v>
      </c>
      <c r="S21" s="124">
        <v>102968</v>
      </c>
      <c r="T21" s="124">
        <v>5417</v>
      </c>
      <c r="U21" s="124">
        <v>19083</v>
      </c>
      <c r="V21" s="124">
        <v>16810</v>
      </c>
      <c r="W21" s="124">
        <v>55169</v>
      </c>
      <c r="X21" s="124">
        <v>229332</v>
      </c>
      <c r="Y21" s="124">
        <v>150054</v>
      </c>
    </row>
    <row r="22" spans="2:26" ht="15" customHeight="1">
      <c r="B22" s="81" t="s">
        <v>105</v>
      </c>
      <c r="C22" s="124">
        <v>921</v>
      </c>
      <c r="D22" s="124">
        <v>1923</v>
      </c>
      <c r="E22" s="124">
        <v>118</v>
      </c>
      <c r="F22" s="124">
        <v>104</v>
      </c>
      <c r="G22" s="124">
        <v>199</v>
      </c>
      <c r="H22" s="124">
        <v>169</v>
      </c>
      <c r="I22" s="124">
        <v>96</v>
      </c>
      <c r="J22" s="124">
        <v>2386</v>
      </c>
      <c r="K22" s="124">
        <v>2556</v>
      </c>
      <c r="L22" s="124">
        <v>2471</v>
      </c>
      <c r="M22" s="124">
        <v>2326</v>
      </c>
      <c r="N22" s="124">
        <v>2206</v>
      </c>
      <c r="O22" s="124">
        <v>3743</v>
      </c>
      <c r="P22" s="124">
        <v>14080</v>
      </c>
      <c r="Q22" s="124">
        <v>14297</v>
      </c>
      <c r="R22" s="124">
        <v>14480</v>
      </c>
      <c r="S22" s="124">
        <v>14088</v>
      </c>
      <c r="T22" s="124">
        <v>13511</v>
      </c>
      <c r="U22" s="124">
        <v>12565</v>
      </c>
      <c r="V22" s="124">
        <v>12784</v>
      </c>
      <c r="W22" s="124">
        <v>12688</v>
      </c>
      <c r="X22" s="124">
        <v>17517</v>
      </c>
      <c r="Y22" s="124">
        <v>16726</v>
      </c>
    </row>
    <row r="23" spans="2:26" ht="15" customHeight="1">
      <c r="B23" s="81" t="s">
        <v>138</v>
      </c>
      <c r="C23" s="124">
        <v>0</v>
      </c>
      <c r="D23" s="124">
        <v>0</v>
      </c>
      <c r="E23" s="124">
        <v>0</v>
      </c>
      <c r="F23" s="124">
        <v>0</v>
      </c>
      <c r="G23" s="124">
        <v>0</v>
      </c>
      <c r="H23" s="124">
        <v>0</v>
      </c>
      <c r="I23" s="124">
        <v>0</v>
      </c>
      <c r="J23" s="124">
        <v>0</v>
      </c>
      <c r="K23" s="124">
        <v>0</v>
      </c>
      <c r="L23" s="124">
        <v>0</v>
      </c>
      <c r="M23" s="124">
        <v>0</v>
      </c>
      <c r="N23" s="124">
        <v>0</v>
      </c>
      <c r="O23" s="124">
        <v>0</v>
      </c>
      <c r="P23" s="124">
        <v>0</v>
      </c>
      <c r="Q23" s="124">
        <v>0</v>
      </c>
      <c r="R23" s="124">
        <v>0</v>
      </c>
      <c r="S23" s="124">
        <v>11020</v>
      </c>
      <c r="T23" s="124">
        <v>0</v>
      </c>
      <c r="U23" s="124">
        <v>1426</v>
      </c>
      <c r="V23" s="124">
        <v>0</v>
      </c>
      <c r="W23" s="124">
        <v>0</v>
      </c>
      <c r="X23" s="124">
        <v>0</v>
      </c>
      <c r="Y23" s="124">
        <v>0</v>
      </c>
    </row>
    <row r="24" spans="2:26" ht="15" customHeight="1">
      <c r="B24" s="81" t="s">
        <v>108</v>
      </c>
      <c r="C24" s="124">
        <v>0</v>
      </c>
      <c r="D24" s="124">
        <v>0</v>
      </c>
      <c r="E24" s="124">
        <v>0</v>
      </c>
      <c r="F24" s="124">
        <v>0</v>
      </c>
      <c r="G24" s="124">
        <v>0</v>
      </c>
      <c r="H24" s="124">
        <v>0</v>
      </c>
      <c r="I24" s="124">
        <v>0</v>
      </c>
      <c r="J24" s="124">
        <v>0</v>
      </c>
      <c r="K24" s="124">
        <v>0</v>
      </c>
      <c r="L24" s="124">
        <v>0</v>
      </c>
      <c r="M24" s="124">
        <v>0</v>
      </c>
      <c r="N24" s="124">
        <v>0</v>
      </c>
      <c r="O24" s="124">
        <v>0</v>
      </c>
      <c r="P24" s="124">
        <v>79030</v>
      </c>
      <c r="Q24" s="124">
        <v>68980</v>
      </c>
      <c r="R24" s="124">
        <v>38489</v>
      </c>
      <c r="S24" s="124">
        <v>29534</v>
      </c>
      <c r="T24" s="124">
        <v>137223</v>
      </c>
      <c r="U24" s="124">
        <v>47227</v>
      </c>
      <c r="V24" s="124">
        <v>39120</v>
      </c>
      <c r="W24" s="124">
        <v>188767</v>
      </c>
      <c r="X24" s="124">
        <v>0</v>
      </c>
      <c r="Y24" s="124">
        <v>0</v>
      </c>
    </row>
    <row r="25" spans="2:26" ht="15" customHeight="1">
      <c r="B25" s="81" t="s">
        <v>144</v>
      </c>
      <c r="C25" s="124">
        <v>0</v>
      </c>
      <c r="D25" s="124">
        <v>0</v>
      </c>
      <c r="E25" s="124">
        <v>0</v>
      </c>
      <c r="F25" s="124">
        <v>0</v>
      </c>
      <c r="G25" s="124">
        <v>0</v>
      </c>
      <c r="H25" s="124">
        <v>0</v>
      </c>
      <c r="I25" s="124">
        <v>0</v>
      </c>
      <c r="J25" s="124">
        <v>0</v>
      </c>
      <c r="K25" s="124">
        <v>0</v>
      </c>
      <c r="L25" s="124">
        <v>0</v>
      </c>
      <c r="M25" s="124">
        <v>0</v>
      </c>
      <c r="N25" s="124">
        <v>0</v>
      </c>
      <c r="O25" s="124">
        <v>31079</v>
      </c>
      <c r="P25" s="124">
        <v>34235</v>
      </c>
      <c r="Q25" s="124">
        <v>57943</v>
      </c>
      <c r="R25" s="124">
        <v>62192</v>
      </c>
      <c r="S25" s="124">
        <v>0</v>
      </c>
      <c r="T25" s="124">
        <v>0</v>
      </c>
      <c r="U25" s="124">
        <v>0</v>
      </c>
      <c r="V25" s="124">
        <v>0</v>
      </c>
      <c r="W25" s="124">
        <v>0</v>
      </c>
      <c r="X25" s="124">
        <v>0</v>
      </c>
      <c r="Y25" s="124">
        <v>0</v>
      </c>
    </row>
    <row r="26" spans="2:26" ht="15" customHeight="1">
      <c r="B26" s="81" t="s">
        <v>113</v>
      </c>
      <c r="C26" s="124">
        <v>0</v>
      </c>
      <c r="D26" s="124">
        <v>0</v>
      </c>
      <c r="E26" s="124">
        <v>0</v>
      </c>
      <c r="F26" s="124">
        <v>0</v>
      </c>
      <c r="G26" s="124">
        <v>0</v>
      </c>
      <c r="H26" s="124">
        <v>0</v>
      </c>
      <c r="I26" s="124">
        <v>0</v>
      </c>
      <c r="J26" s="124"/>
      <c r="K26" s="124">
        <v>0</v>
      </c>
      <c r="L26" s="124">
        <v>0</v>
      </c>
      <c r="M26" s="124">
        <v>0</v>
      </c>
      <c r="N26" s="124">
        <v>0</v>
      </c>
      <c r="O26" s="124">
        <v>20318</v>
      </c>
      <c r="P26" s="124">
        <v>2030</v>
      </c>
      <c r="Q26" s="124">
        <v>5107</v>
      </c>
      <c r="R26" s="124">
        <v>100</v>
      </c>
      <c r="S26" s="124">
        <v>10346</v>
      </c>
      <c r="T26" s="124">
        <v>9522</v>
      </c>
      <c r="U26" s="124">
        <v>3179</v>
      </c>
      <c r="V26" s="124">
        <v>3132</v>
      </c>
      <c r="W26" s="124">
        <v>721</v>
      </c>
      <c r="X26" s="124">
        <v>0</v>
      </c>
      <c r="Y26" s="124">
        <v>9542</v>
      </c>
    </row>
    <row r="27" spans="2:26" ht="15" customHeight="1">
      <c r="B27" s="80" t="s">
        <v>111</v>
      </c>
      <c r="C27" s="130">
        <v>140996</v>
      </c>
      <c r="D27" s="130">
        <v>203697</v>
      </c>
      <c r="E27" s="130">
        <v>233353</v>
      </c>
      <c r="F27" s="130">
        <v>288041</v>
      </c>
      <c r="G27" s="130">
        <v>238844</v>
      </c>
      <c r="H27" s="130">
        <v>241480</v>
      </c>
      <c r="I27" s="130">
        <v>240357</v>
      </c>
      <c r="J27" s="130">
        <v>220781</v>
      </c>
      <c r="K27" s="130">
        <v>205102</v>
      </c>
      <c r="L27" s="130">
        <v>203475</v>
      </c>
      <c r="M27" s="130">
        <v>170189</v>
      </c>
      <c r="N27" s="130">
        <v>109432</v>
      </c>
      <c r="O27" s="130">
        <v>130197</v>
      </c>
      <c r="P27" s="130">
        <v>421204</v>
      </c>
      <c r="Q27" s="130">
        <v>312459</v>
      </c>
      <c r="R27" s="130">
        <v>249108</v>
      </c>
      <c r="S27" s="130">
        <v>167956</v>
      </c>
      <c r="T27" s="130">
        <v>165673</v>
      </c>
      <c r="U27" s="130">
        <v>83480</v>
      </c>
      <c r="V27" s="130">
        <v>71846</v>
      </c>
      <c r="W27" s="130">
        <v>257345</v>
      </c>
      <c r="X27" s="130">
        <v>246849</v>
      </c>
      <c r="Y27" s="130">
        <v>176322</v>
      </c>
    </row>
    <row r="28" spans="2:26" ht="15" customHeight="1">
      <c r="B28" s="121"/>
      <c r="C28" s="14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146"/>
      <c r="Z28" s="146"/>
    </row>
    <row r="29" spans="2:26" ht="15" customHeight="1">
      <c r="B29" s="176" t="s">
        <v>112</v>
      </c>
      <c r="C29" s="162"/>
      <c r="D29" s="162"/>
      <c r="E29" s="162"/>
      <c r="F29" s="162"/>
      <c r="G29" s="162"/>
      <c r="H29" s="162"/>
      <c r="I29" s="162"/>
      <c r="J29" s="162"/>
      <c r="K29" s="162"/>
      <c r="L29" s="162"/>
      <c r="M29" s="162"/>
      <c r="N29" s="162"/>
      <c r="O29" s="162"/>
      <c r="P29" s="162"/>
      <c r="Q29" s="162"/>
      <c r="R29" s="162"/>
      <c r="S29" s="162"/>
      <c r="T29" s="162"/>
      <c r="U29" s="162"/>
      <c r="V29" s="162"/>
      <c r="W29" s="162"/>
      <c r="X29" s="162"/>
      <c r="Y29" s="162"/>
    </row>
    <row r="30" spans="2:26" ht="15" customHeight="1">
      <c r="B30" s="81" t="s">
        <v>108</v>
      </c>
      <c r="C30" s="169">
        <v>90070</v>
      </c>
      <c r="D30" s="169">
        <v>59067</v>
      </c>
      <c r="E30" s="169">
        <v>143723</v>
      </c>
      <c r="F30" s="169">
        <v>190818</v>
      </c>
      <c r="G30" s="124">
        <v>146660</v>
      </c>
      <c r="H30" s="124">
        <v>184263</v>
      </c>
      <c r="I30" s="124">
        <v>92810</v>
      </c>
      <c r="J30" s="124">
        <v>156770</v>
      </c>
      <c r="K30" s="124">
        <v>4595</v>
      </c>
      <c r="L30" s="124">
        <v>131937</v>
      </c>
      <c r="M30" s="124">
        <v>183433</v>
      </c>
      <c r="N30" s="124">
        <v>193399</v>
      </c>
      <c r="O30" s="124">
        <v>187574</v>
      </c>
      <c r="P30" s="124">
        <v>153750</v>
      </c>
      <c r="Q30" s="124">
        <v>30234</v>
      </c>
      <c r="R30" s="124">
        <v>175474</v>
      </c>
      <c r="S30" s="124">
        <v>215619</v>
      </c>
      <c r="T30" s="124">
        <v>152781</v>
      </c>
      <c r="U30" s="124">
        <v>325332</v>
      </c>
      <c r="V30" s="124">
        <v>448092</v>
      </c>
      <c r="W30" s="124">
        <v>161017</v>
      </c>
      <c r="X30" s="124">
        <v>329742</v>
      </c>
      <c r="Y30" s="124">
        <v>475404</v>
      </c>
    </row>
    <row r="31" spans="2:26" ht="15" customHeight="1">
      <c r="B31" s="81" t="s">
        <v>107</v>
      </c>
      <c r="C31" s="169">
        <v>7805</v>
      </c>
      <c r="D31" s="169">
        <v>8574</v>
      </c>
      <c r="E31" s="169">
        <v>105787</v>
      </c>
      <c r="F31" s="169">
        <v>107126</v>
      </c>
      <c r="G31" s="124">
        <v>107453</v>
      </c>
      <c r="H31" s="124">
        <v>210105</v>
      </c>
      <c r="I31" s="124">
        <v>109686</v>
      </c>
      <c r="J31" s="124">
        <v>112407</v>
      </c>
      <c r="K31" s="124">
        <v>105780</v>
      </c>
      <c r="L31" s="124">
        <v>571619</v>
      </c>
      <c r="M31" s="124">
        <v>176836</v>
      </c>
      <c r="N31" s="124">
        <v>686262</v>
      </c>
      <c r="O31" s="124">
        <v>560287</v>
      </c>
      <c r="P31" s="124">
        <v>305595</v>
      </c>
      <c r="Q31" s="124">
        <v>466986</v>
      </c>
      <c r="R31" s="124">
        <v>361592</v>
      </c>
      <c r="S31" s="124">
        <v>486855</v>
      </c>
      <c r="T31" s="124">
        <v>331135</v>
      </c>
      <c r="U31" s="124">
        <v>166456</v>
      </c>
      <c r="V31" s="124">
        <v>163909</v>
      </c>
      <c r="W31" s="124">
        <v>226028</v>
      </c>
      <c r="X31" s="124">
        <v>428200</v>
      </c>
      <c r="Y31" s="124">
        <v>590167</v>
      </c>
    </row>
    <row r="32" spans="2:26" ht="15" customHeight="1">
      <c r="B32" s="81" t="s">
        <v>138</v>
      </c>
      <c r="C32" s="127">
        <v>0</v>
      </c>
      <c r="D32" s="127">
        <v>0</v>
      </c>
      <c r="E32" s="127">
        <v>0</v>
      </c>
      <c r="F32" s="127">
        <v>0</v>
      </c>
      <c r="G32" s="127">
        <v>0</v>
      </c>
      <c r="H32" s="127">
        <v>0</v>
      </c>
      <c r="I32" s="127">
        <v>0</v>
      </c>
      <c r="J32" s="127">
        <v>0</v>
      </c>
      <c r="K32" s="126">
        <v>152808</v>
      </c>
      <c r="L32" s="126">
        <v>187729</v>
      </c>
      <c r="M32" s="126">
        <v>201377</v>
      </c>
      <c r="N32" s="126">
        <v>191773</v>
      </c>
      <c r="O32" s="126">
        <v>430587</v>
      </c>
      <c r="P32" s="126">
        <v>640398</v>
      </c>
      <c r="Q32" s="126">
        <v>652167</v>
      </c>
      <c r="R32" s="126">
        <v>782181</v>
      </c>
      <c r="S32" s="126">
        <v>1124141</v>
      </c>
      <c r="T32" s="126">
        <v>1183864</v>
      </c>
      <c r="U32" s="126">
        <v>808049</v>
      </c>
      <c r="V32" s="126">
        <v>726020</v>
      </c>
      <c r="W32" s="126">
        <v>727816</v>
      </c>
      <c r="X32" s="126">
        <v>0</v>
      </c>
      <c r="Y32" s="126">
        <v>0</v>
      </c>
    </row>
    <row r="33" spans="2:26" ht="15" customHeight="1">
      <c r="B33" s="80" t="s">
        <v>111</v>
      </c>
      <c r="C33" s="128">
        <v>97875</v>
      </c>
      <c r="D33" s="128">
        <v>67641</v>
      </c>
      <c r="E33" s="128">
        <v>249510</v>
      </c>
      <c r="F33" s="128">
        <v>297944</v>
      </c>
      <c r="G33" s="128">
        <v>254113</v>
      </c>
      <c r="H33" s="128">
        <v>394368</v>
      </c>
      <c r="I33" s="128">
        <v>202496</v>
      </c>
      <c r="J33" s="128">
        <v>269177</v>
      </c>
      <c r="K33" s="128">
        <v>263183</v>
      </c>
      <c r="L33" s="128">
        <v>891285</v>
      </c>
      <c r="M33" s="128">
        <v>561646</v>
      </c>
      <c r="N33" s="128">
        <v>1071434</v>
      </c>
      <c r="O33" s="128">
        <v>1178448</v>
      </c>
      <c r="P33" s="128">
        <v>1099743</v>
      </c>
      <c r="Q33" s="128">
        <v>1149387</v>
      </c>
      <c r="R33" s="128">
        <v>1319247</v>
      </c>
      <c r="S33" s="128">
        <v>1826615</v>
      </c>
      <c r="T33" s="128">
        <v>1667780</v>
      </c>
      <c r="U33" s="128">
        <v>1299837</v>
      </c>
      <c r="V33" s="128">
        <v>1338021</v>
      </c>
      <c r="W33" s="128">
        <v>1114861</v>
      </c>
      <c r="X33" s="128">
        <v>757942</v>
      </c>
      <c r="Y33" s="128">
        <v>1065571</v>
      </c>
    </row>
    <row r="34" spans="2:26" ht="15" customHeight="1">
      <c r="B34" s="121"/>
      <c r="C34" s="14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146"/>
    </row>
    <row r="35" spans="2:26" ht="15" customHeight="1">
      <c r="B35" s="176" t="s">
        <v>114</v>
      </c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</row>
    <row r="36" spans="2:26" ht="15" customHeight="1">
      <c r="B36" s="81" t="s">
        <v>107</v>
      </c>
      <c r="C36" s="102">
        <v>0</v>
      </c>
      <c r="D36" s="102">
        <v>0</v>
      </c>
      <c r="E36" s="102">
        <v>0</v>
      </c>
      <c r="F36" s="169">
        <v>529436</v>
      </c>
      <c r="G36" s="102">
        <v>522929</v>
      </c>
      <c r="H36" s="102">
        <v>0</v>
      </c>
      <c r="I36" s="102">
        <v>0</v>
      </c>
      <c r="J36" s="102">
        <v>0</v>
      </c>
      <c r="K36" s="102">
        <v>0</v>
      </c>
      <c r="L36" s="102">
        <v>0</v>
      </c>
      <c r="M36" s="102">
        <v>406387</v>
      </c>
      <c r="N36" s="102">
        <v>0</v>
      </c>
      <c r="O36" s="102">
        <v>0</v>
      </c>
      <c r="P36" s="102">
        <v>100772</v>
      </c>
      <c r="Q36" s="102">
        <v>0</v>
      </c>
      <c r="R36" s="102">
        <v>51151</v>
      </c>
      <c r="S36" s="102">
        <v>0</v>
      </c>
      <c r="T36" s="102">
        <v>0</v>
      </c>
      <c r="U36" s="102">
        <v>0</v>
      </c>
      <c r="V36" s="102">
        <v>0</v>
      </c>
      <c r="W36" s="102">
        <v>0</v>
      </c>
      <c r="X36" s="102">
        <v>0</v>
      </c>
      <c r="Y36" s="102">
        <v>0</v>
      </c>
    </row>
    <row r="37" spans="2:26" ht="15" customHeight="1">
      <c r="B37" s="80" t="s">
        <v>111</v>
      </c>
      <c r="C37" s="129">
        <v>0</v>
      </c>
      <c r="D37" s="129">
        <v>0</v>
      </c>
      <c r="E37" s="129">
        <v>0</v>
      </c>
      <c r="F37" s="129">
        <v>529436</v>
      </c>
      <c r="G37" s="129">
        <v>522929</v>
      </c>
      <c r="H37" s="129">
        <v>0</v>
      </c>
      <c r="I37" s="129">
        <v>0</v>
      </c>
      <c r="J37" s="129">
        <v>0</v>
      </c>
      <c r="K37" s="129">
        <v>0</v>
      </c>
      <c r="L37" s="129">
        <v>0</v>
      </c>
      <c r="M37" s="129">
        <v>406387</v>
      </c>
      <c r="N37" s="129">
        <v>0</v>
      </c>
      <c r="O37" s="129">
        <v>0</v>
      </c>
      <c r="P37" s="129">
        <v>100772</v>
      </c>
      <c r="Q37" s="129">
        <v>0</v>
      </c>
      <c r="R37" s="129">
        <v>51151</v>
      </c>
      <c r="S37" s="129">
        <v>0</v>
      </c>
      <c r="T37" s="129">
        <v>0</v>
      </c>
      <c r="U37" s="129">
        <v>0</v>
      </c>
      <c r="V37" s="129">
        <v>0</v>
      </c>
      <c r="W37" s="129">
        <v>0</v>
      </c>
      <c r="X37" s="129">
        <v>0</v>
      </c>
      <c r="Y37" s="129">
        <v>0</v>
      </c>
      <c r="Z37" s="28">
        <v>0</v>
      </c>
    </row>
    <row r="38" spans="2:26" ht="15" customHeight="1">
      <c r="B38" s="98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62"/>
      <c r="W38" s="162"/>
      <c r="X38" s="162"/>
      <c r="Y38" s="162"/>
    </row>
    <row r="39" spans="2:26" ht="15" customHeight="1">
      <c r="B39" s="80" t="s">
        <v>116</v>
      </c>
      <c r="C39" s="128">
        <v>2538736</v>
      </c>
      <c r="D39" s="128">
        <v>2412140</v>
      </c>
      <c r="E39" s="128">
        <v>1864911</v>
      </c>
      <c r="F39" s="128">
        <v>2087652</v>
      </c>
      <c r="G39" s="128">
        <v>2025950</v>
      </c>
      <c r="H39" s="128">
        <v>1600417</v>
      </c>
      <c r="I39" s="128">
        <v>1446578</v>
      </c>
      <c r="J39" s="128">
        <v>1934506</v>
      </c>
      <c r="K39" s="128">
        <v>1478808</v>
      </c>
      <c r="L39" s="128">
        <v>1629102</v>
      </c>
      <c r="M39" s="128">
        <v>1638560</v>
      </c>
      <c r="N39" s="128">
        <v>1715141</v>
      </c>
      <c r="O39" s="128">
        <v>2011505</v>
      </c>
      <c r="P39" s="128">
        <v>2353574</v>
      </c>
      <c r="Q39" s="128">
        <v>2377653</v>
      </c>
      <c r="R39" s="128">
        <v>2277236</v>
      </c>
      <c r="S39" s="128">
        <v>2734448</v>
      </c>
      <c r="T39" s="128">
        <v>2366604</v>
      </c>
      <c r="U39" s="128">
        <v>2077467</v>
      </c>
      <c r="V39" s="128">
        <v>2143368</v>
      </c>
      <c r="W39" s="128">
        <v>1752721</v>
      </c>
      <c r="X39" s="128">
        <v>1423611</v>
      </c>
      <c r="Y39" s="128">
        <v>1662383</v>
      </c>
    </row>
    <row r="40" spans="2:26" ht="15" customHeight="1">
      <c r="B40" s="80"/>
      <c r="C40" s="128"/>
      <c r="D40" s="128"/>
      <c r="E40" s="128"/>
      <c r="F40" s="128"/>
      <c r="G40" s="128"/>
      <c r="H40" s="128"/>
      <c r="I40" s="128"/>
      <c r="J40" s="128"/>
      <c r="K40" s="128"/>
      <c r="L40" s="128"/>
      <c r="M40" s="128"/>
      <c r="N40" s="128"/>
      <c r="O40" s="128"/>
      <c r="P40" s="128"/>
      <c r="Q40" s="128"/>
      <c r="R40" s="128"/>
      <c r="S40" s="128"/>
      <c r="T40" s="128"/>
      <c r="U40" s="128"/>
      <c r="V40" s="128"/>
      <c r="W40" s="128"/>
      <c r="X40" s="128"/>
      <c r="Y40" s="128"/>
    </row>
    <row r="41" spans="2:26" ht="15" customHeight="1">
      <c r="B41" s="80" t="s">
        <v>117</v>
      </c>
      <c r="C41" s="162"/>
      <c r="D41" s="162"/>
      <c r="E41" s="162"/>
      <c r="F41" s="162"/>
      <c r="G41" s="162"/>
      <c r="H41" s="162"/>
      <c r="I41" s="162"/>
      <c r="J41" s="162"/>
      <c r="K41" s="162"/>
      <c r="L41" s="162"/>
      <c r="M41" s="162"/>
      <c r="N41" s="162"/>
      <c r="O41" s="162"/>
      <c r="P41" s="162"/>
      <c r="Q41" s="162"/>
      <c r="R41" s="162"/>
      <c r="S41" s="162"/>
      <c r="T41" s="162"/>
      <c r="U41" s="162"/>
      <c r="V41" s="162"/>
      <c r="W41" s="162"/>
      <c r="X41" s="162"/>
      <c r="Y41" s="162"/>
    </row>
    <row r="42" spans="2:26" ht="15" customHeight="1">
      <c r="B42" s="81" t="s">
        <v>150</v>
      </c>
      <c r="C42" s="88">
        <v>0</v>
      </c>
      <c r="D42" s="88">
        <v>0</v>
      </c>
      <c r="E42" s="88">
        <v>0</v>
      </c>
      <c r="F42" s="88">
        <v>0</v>
      </c>
      <c r="G42" s="88">
        <v>0</v>
      </c>
      <c r="H42" s="88">
        <v>0</v>
      </c>
      <c r="I42" s="88">
        <v>0</v>
      </c>
      <c r="J42" s="88">
        <v>0</v>
      </c>
      <c r="K42" s="88">
        <v>0</v>
      </c>
      <c r="L42" s="88">
        <v>0</v>
      </c>
      <c r="M42" s="88">
        <v>0</v>
      </c>
      <c r="N42" s="88">
        <v>0</v>
      </c>
      <c r="O42" s="88">
        <v>0</v>
      </c>
      <c r="P42" s="88">
        <v>0</v>
      </c>
      <c r="Q42" s="88">
        <v>0</v>
      </c>
      <c r="R42" s="88">
        <v>0</v>
      </c>
      <c r="S42" s="88">
        <v>1352</v>
      </c>
      <c r="T42" s="88">
        <v>1225</v>
      </c>
      <c r="U42" s="88">
        <v>1158</v>
      </c>
      <c r="V42" s="88">
        <v>0</v>
      </c>
      <c r="W42" s="88">
        <v>0</v>
      </c>
      <c r="X42" s="88">
        <v>0</v>
      </c>
      <c r="Y42" s="88">
        <v>0</v>
      </c>
    </row>
    <row r="43" spans="2:26" ht="15" customHeight="1">
      <c r="B43" s="81" t="s">
        <v>118</v>
      </c>
      <c r="C43" s="131">
        <v>0</v>
      </c>
      <c r="D43" s="131">
        <v>0</v>
      </c>
      <c r="E43" s="131">
        <v>826640</v>
      </c>
      <c r="F43" s="131">
        <v>288103</v>
      </c>
      <c r="G43" s="131">
        <v>386026</v>
      </c>
      <c r="H43" s="131">
        <v>251744</v>
      </c>
      <c r="I43" s="131">
        <v>316128</v>
      </c>
      <c r="J43" s="131">
        <v>275298</v>
      </c>
      <c r="K43" s="131">
        <v>416046</v>
      </c>
      <c r="L43" s="131">
        <v>324026</v>
      </c>
      <c r="M43" s="131">
        <v>154796</v>
      </c>
      <c r="N43" s="131">
        <v>171366</v>
      </c>
      <c r="O43" s="131">
        <v>133735</v>
      </c>
      <c r="P43" s="131">
        <v>184330</v>
      </c>
      <c r="Q43" s="131">
        <v>144121</v>
      </c>
      <c r="R43" s="131">
        <v>161373</v>
      </c>
      <c r="S43" s="131">
        <v>186189</v>
      </c>
      <c r="T43" s="131">
        <v>174273</v>
      </c>
      <c r="U43" s="131">
        <v>530779</v>
      </c>
      <c r="V43" s="131">
        <v>684093</v>
      </c>
      <c r="W43" s="131">
        <v>748613</v>
      </c>
      <c r="X43" s="131">
        <v>571279</v>
      </c>
      <c r="Y43" s="131">
        <v>822161</v>
      </c>
    </row>
    <row r="44" spans="2:26" ht="15" customHeight="1">
      <c r="B44" s="81" t="s">
        <v>140</v>
      </c>
      <c r="C44" s="124">
        <v>0</v>
      </c>
      <c r="D44" s="124">
        <v>0</v>
      </c>
      <c r="E44" s="124">
        <v>0</v>
      </c>
      <c r="F44" s="124">
        <v>0</v>
      </c>
      <c r="G44" s="124">
        <v>0</v>
      </c>
      <c r="H44" s="124">
        <v>0</v>
      </c>
      <c r="I44" s="124">
        <v>0</v>
      </c>
      <c r="J44" s="124">
        <v>0</v>
      </c>
      <c r="K44" s="124">
        <v>0</v>
      </c>
      <c r="L44" s="124">
        <v>0</v>
      </c>
      <c r="M44" s="124">
        <v>0</v>
      </c>
      <c r="N44" s="124">
        <v>0</v>
      </c>
      <c r="O44" s="124">
        <v>0</v>
      </c>
      <c r="P44" s="124">
        <v>0</v>
      </c>
      <c r="Q44" s="124">
        <v>0</v>
      </c>
      <c r="R44" s="124">
        <v>0</v>
      </c>
      <c r="S44" s="124">
        <v>0</v>
      </c>
      <c r="T44" s="124">
        <v>0</v>
      </c>
      <c r="U44" s="124">
        <v>30757</v>
      </c>
      <c r="V44" s="124">
        <v>0</v>
      </c>
      <c r="W44" s="124">
        <v>3501</v>
      </c>
      <c r="X44" s="124">
        <v>104498</v>
      </c>
      <c r="Y44" s="124">
        <v>45516</v>
      </c>
    </row>
    <row r="45" spans="2:26" ht="15" customHeight="1">
      <c r="B45" s="81" t="s">
        <v>141</v>
      </c>
      <c r="C45" s="124">
        <v>0</v>
      </c>
      <c r="D45" s="124">
        <v>0</v>
      </c>
      <c r="E45" s="124">
        <v>0</v>
      </c>
      <c r="F45" s="124">
        <v>0</v>
      </c>
      <c r="G45" s="124">
        <v>0</v>
      </c>
      <c r="H45" s="124">
        <v>0</v>
      </c>
      <c r="I45" s="124">
        <v>0</v>
      </c>
      <c r="J45" s="124">
        <v>0</v>
      </c>
      <c r="K45" s="124">
        <v>0</v>
      </c>
      <c r="L45" s="124">
        <v>0</v>
      </c>
      <c r="M45" s="124">
        <v>0</v>
      </c>
      <c r="N45" s="124">
        <v>0</v>
      </c>
      <c r="O45" s="124">
        <v>0</v>
      </c>
      <c r="P45" s="124">
        <v>0</v>
      </c>
      <c r="Q45" s="124">
        <v>0</v>
      </c>
      <c r="R45" s="124">
        <v>0</v>
      </c>
      <c r="S45" s="124">
        <v>0</v>
      </c>
      <c r="T45" s="124">
        <v>0</v>
      </c>
      <c r="U45" s="124">
        <v>123028</v>
      </c>
      <c r="V45" s="124">
        <v>0</v>
      </c>
      <c r="W45" s="124">
        <v>1506</v>
      </c>
      <c r="X45" s="124">
        <v>0</v>
      </c>
      <c r="Y45" s="124">
        <v>0</v>
      </c>
    </row>
    <row r="46" spans="2:26" ht="15" customHeight="1">
      <c r="B46" s="122" t="s">
        <v>151</v>
      </c>
      <c r="C46" s="124">
        <v>0</v>
      </c>
      <c r="D46" s="124">
        <v>0</v>
      </c>
      <c r="E46" s="124">
        <v>0</v>
      </c>
      <c r="F46" s="124">
        <v>0</v>
      </c>
      <c r="G46" s="124">
        <v>0</v>
      </c>
      <c r="H46" s="124">
        <v>0</v>
      </c>
      <c r="I46" s="124">
        <v>0</v>
      </c>
      <c r="J46" s="124">
        <v>0</v>
      </c>
      <c r="K46" s="124">
        <v>0</v>
      </c>
      <c r="L46" s="124">
        <v>0</v>
      </c>
      <c r="M46" s="124">
        <v>0</v>
      </c>
      <c r="N46" s="124">
        <v>0</v>
      </c>
      <c r="O46" s="124">
        <v>0</v>
      </c>
      <c r="P46" s="124">
        <v>0</v>
      </c>
      <c r="Q46" s="124">
        <v>0</v>
      </c>
      <c r="R46" s="124">
        <v>0</v>
      </c>
      <c r="S46" s="124">
        <v>0</v>
      </c>
      <c r="T46" s="124">
        <v>0</v>
      </c>
      <c r="U46" s="124">
        <v>0</v>
      </c>
      <c r="V46" s="124">
        <v>0</v>
      </c>
      <c r="W46" s="124">
        <v>130</v>
      </c>
      <c r="X46" s="124">
        <v>0</v>
      </c>
      <c r="Y46" s="124">
        <v>0</v>
      </c>
    </row>
    <row r="47" spans="2:26" ht="15" customHeight="1">
      <c r="B47" s="122" t="s">
        <v>139</v>
      </c>
      <c r="C47" s="131">
        <v>0</v>
      </c>
      <c r="D47" s="131">
        <v>0</v>
      </c>
      <c r="E47" s="131">
        <v>0</v>
      </c>
      <c r="F47" s="131">
        <v>0</v>
      </c>
      <c r="G47" s="131">
        <v>0</v>
      </c>
      <c r="H47" s="131">
        <v>0</v>
      </c>
      <c r="I47" s="131">
        <v>0</v>
      </c>
      <c r="J47" s="131">
        <v>3860</v>
      </c>
      <c r="K47" s="131">
        <v>2677</v>
      </c>
      <c r="L47" s="131">
        <v>779</v>
      </c>
      <c r="M47" s="131">
        <v>0</v>
      </c>
      <c r="N47" s="131">
        <v>1</v>
      </c>
      <c r="O47" s="131">
        <v>128</v>
      </c>
      <c r="P47" s="131">
        <v>0</v>
      </c>
      <c r="Q47" s="131">
        <v>628</v>
      </c>
      <c r="R47" s="131">
        <v>0</v>
      </c>
      <c r="S47" s="131">
        <v>541</v>
      </c>
      <c r="T47" s="131">
        <v>0</v>
      </c>
      <c r="U47" s="131">
        <v>0</v>
      </c>
      <c r="V47" s="131">
        <v>0</v>
      </c>
      <c r="W47" s="131">
        <v>13</v>
      </c>
      <c r="X47" s="131">
        <v>0</v>
      </c>
      <c r="Y47" s="131">
        <v>0</v>
      </c>
    </row>
    <row r="48" spans="2:26" ht="15" customHeight="1">
      <c r="B48" s="80" t="s">
        <v>119</v>
      </c>
      <c r="C48" s="128">
        <v>0</v>
      </c>
      <c r="D48" s="128">
        <v>0</v>
      </c>
      <c r="E48" s="128">
        <v>826640</v>
      </c>
      <c r="F48" s="128">
        <v>288103</v>
      </c>
      <c r="G48" s="128">
        <v>386026</v>
      </c>
      <c r="H48" s="128">
        <v>251744</v>
      </c>
      <c r="I48" s="128">
        <v>316128</v>
      </c>
      <c r="J48" s="128">
        <v>279158</v>
      </c>
      <c r="K48" s="128">
        <v>418723</v>
      </c>
      <c r="L48" s="128">
        <v>324805</v>
      </c>
      <c r="M48" s="128">
        <v>154796</v>
      </c>
      <c r="N48" s="128">
        <v>171367</v>
      </c>
      <c r="O48" s="128">
        <v>133863</v>
      </c>
      <c r="P48" s="128">
        <v>184330</v>
      </c>
      <c r="Q48" s="128">
        <v>144749</v>
      </c>
      <c r="R48" s="128">
        <v>161373</v>
      </c>
      <c r="S48" s="128">
        <v>188082</v>
      </c>
      <c r="T48" s="128">
        <v>175498</v>
      </c>
      <c r="U48" s="128">
        <v>685722</v>
      </c>
      <c r="V48" s="128">
        <v>684093</v>
      </c>
      <c r="W48" s="128">
        <v>753763</v>
      </c>
      <c r="X48" s="128">
        <v>675777</v>
      </c>
      <c r="Y48" s="128">
        <v>867677</v>
      </c>
    </row>
    <row r="49" spans="2:26" ht="15" customHeight="1">
      <c r="B49" s="98"/>
      <c r="C49" s="146"/>
      <c r="D49" s="146"/>
      <c r="E49" s="146"/>
      <c r="F49" s="146"/>
      <c r="G49" s="146"/>
      <c r="H49" s="146"/>
      <c r="I49" s="146"/>
      <c r="J49" s="146"/>
      <c r="K49" s="146"/>
      <c r="L49" s="146"/>
      <c r="M49" s="146"/>
      <c r="N49" s="146"/>
      <c r="O49" s="146"/>
      <c r="P49" s="146"/>
      <c r="Q49" s="146"/>
      <c r="R49" s="146"/>
      <c r="S49" s="146"/>
      <c r="T49" s="146"/>
      <c r="U49" s="146"/>
      <c r="V49" s="162"/>
      <c r="W49" s="162"/>
      <c r="X49" s="162"/>
      <c r="Y49" s="162"/>
    </row>
    <row r="50" spans="2:26" s="64" customFormat="1" ht="15" customHeight="1">
      <c r="B50" s="80" t="s">
        <v>84</v>
      </c>
      <c r="C50" s="132">
        <v>2538736</v>
      </c>
      <c r="D50" s="132">
        <v>2412140</v>
      </c>
      <c r="E50" s="132">
        <v>2691551</v>
      </c>
      <c r="F50" s="132">
        <v>2375755</v>
      </c>
      <c r="G50" s="132">
        <v>2411976</v>
      </c>
      <c r="H50" s="132">
        <v>1852161</v>
      </c>
      <c r="I50" s="132">
        <v>1762706</v>
      </c>
      <c r="J50" s="132">
        <v>2213664</v>
      </c>
      <c r="K50" s="132">
        <v>1897531</v>
      </c>
      <c r="L50" s="132">
        <v>1953907</v>
      </c>
      <c r="M50" s="132">
        <v>1793356</v>
      </c>
      <c r="N50" s="132">
        <v>1886508</v>
      </c>
      <c r="O50" s="132">
        <v>2145368</v>
      </c>
      <c r="P50" s="132">
        <v>2537904</v>
      </c>
      <c r="Q50" s="132">
        <v>2522402</v>
      </c>
      <c r="R50" s="132">
        <v>2438609</v>
      </c>
      <c r="S50" s="132">
        <v>2922530</v>
      </c>
      <c r="T50" s="132">
        <v>2542102</v>
      </c>
      <c r="U50" s="132">
        <v>2763189</v>
      </c>
      <c r="V50" s="132">
        <v>2827461</v>
      </c>
      <c r="W50" s="132">
        <v>2506484</v>
      </c>
      <c r="X50" s="132">
        <v>2099388</v>
      </c>
      <c r="Y50" s="132">
        <v>2530060</v>
      </c>
      <c r="Z50" s="63">
        <v>0</v>
      </c>
    </row>
    <row r="51" spans="2:26" s="50" customFormat="1" ht="15" customHeight="1">
      <c r="B51" s="11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23"/>
      <c r="O51" s="117"/>
      <c r="P51" s="133"/>
      <c r="Q51" s="134"/>
      <c r="R51" s="117"/>
      <c r="S51" s="117"/>
      <c r="T51" s="117"/>
      <c r="U51" s="117"/>
      <c r="V51" s="117"/>
      <c r="W51" s="117"/>
      <c r="X51" s="117"/>
      <c r="Y51" s="117"/>
    </row>
    <row r="52" spans="2:26" s="50" customFormat="1" ht="15" customHeight="1">
      <c r="B52" s="117"/>
      <c r="N52" s="21"/>
      <c r="P52" s="65"/>
      <c r="Q52" s="66"/>
    </row>
    <row r="53" spans="2:26" s="50" customFormat="1" ht="15" customHeight="1">
      <c r="B53" s="117"/>
      <c r="N53" s="21"/>
      <c r="P53" s="65"/>
      <c r="Q53" s="66"/>
    </row>
    <row r="54" spans="2:26" s="50" customFormat="1" ht="15" customHeight="1">
      <c r="B54" s="117"/>
      <c r="N54" s="21"/>
      <c r="P54" s="65"/>
      <c r="Q54" s="66"/>
    </row>
    <row r="55" spans="2:26" s="50" customFormat="1" ht="15" customHeight="1">
      <c r="B55" s="117"/>
      <c r="N55" s="35"/>
      <c r="P55" s="65"/>
      <c r="Q55" s="66"/>
    </row>
    <row r="56" spans="2:26" s="50" customFormat="1" ht="15" customHeight="1">
      <c r="B56" s="117"/>
      <c r="N56" s="29"/>
      <c r="P56" s="65"/>
      <c r="Q56" s="66"/>
    </row>
    <row r="57" spans="2:26" s="50" customFormat="1" ht="15" customHeight="1">
      <c r="B57" s="117"/>
      <c r="N57" s="29"/>
      <c r="P57" s="65"/>
      <c r="Q57" s="66"/>
    </row>
    <row r="58" spans="2:26" s="50" customFormat="1" ht="15" customHeight="1">
      <c r="B58" s="117"/>
      <c r="N58" s="27"/>
      <c r="P58" s="65"/>
    </row>
    <row r="59" spans="2:26" s="50" customFormat="1" ht="15" customHeight="1">
      <c r="B59" s="117"/>
      <c r="N59" s="34"/>
    </row>
    <row r="60" spans="2:26" s="50" customFormat="1" ht="15" customHeight="1">
      <c r="B60" s="117"/>
      <c r="N60" s="27"/>
    </row>
    <row r="61" spans="2:26" s="50" customFormat="1" ht="15" customHeight="1">
      <c r="B61" s="117"/>
      <c r="N61" s="35"/>
    </row>
    <row r="62" spans="2:26" s="50" customFormat="1" ht="15" customHeight="1">
      <c r="B62" s="117"/>
      <c r="N62" s="28"/>
    </row>
    <row r="63" spans="2:26" s="50" customFormat="1" ht="15" customHeight="1">
      <c r="B63" s="117"/>
      <c r="N63" s="28"/>
    </row>
    <row r="64" spans="2:26" s="50" customFormat="1" ht="15" customHeight="1">
      <c r="B64" s="117"/>
    </row>
    <row r="65" spans="2:2" s="50" customFormat="1" ht="15" customHeight="1">
      <c r="B65" s="117"/>
    </row>
    <row r="66" spans="2:2" s="50" customFormat="1" ht="15" customHeight="1">
      <c r="B66" s="117"/>
    </row>
    <row r="67" spans="2:2" s="50" customFormat="1" ht="15" customHeight="1">
      <c r="B67" s="117"/>
    </row>
    <row r="68" spans="2:2" s="50" customFormat="1" ht="15" customHeight="1">
      <c r="B68" s="117"/>
    </row>
    <row r="69" spans="2:2" s="50" customFormat="1" ht="15" customHeight="1">
      <c r="B69" s="117"/>
    </row>
    <row r="70" spans="2:2" s="50" customFormat="1" ht="15" customHeight="1">
      <c r="B70" s="117"/>
    </row>
    <row r="71" spans="2:2" s="50" customFormat="1" ht="15" customHeight="1">
      <c r="B71" s="117"/>
    </row>
    <row r="72" spans="2:2" s="50" customFormat="1" ht="15" customHeight="1">
      <c r="B72" s="117"/>
    </row>
    <row r="73" spans="2:2" s="50" customFormat="1" ht="15" customHeight="1">
      <c r="B73" s="117"/>
    </row>
    <row r="74" spans="2:2" s="50" customFormat="1" ht="15" customHeight="1">
      <c r="B74" s="117"/>
    </row>
    <row r="75" spans="2:2" s="50" customFormat="1" ht="15" customHeight="1">
      <c r="B75" s="117"/>
    </row>
    <row r="76" spans="2:2" s="50" customFormat="1" ht="15" customHeight="1">
      <c r="B76" s="117"/>
    </row>
    <row r="77" spans="2:2" s="50" customFormat="1" ht="15" customHeight="1">
      <c r="B77" s="117"/>
    </row>
    <row r="78" spans="2:2" s="50" customFormat="1" ht="15" customHeight="1">
      <c r="B78" s="117"/>
    </row>
    <row r="79" spans="2:2" s="50" customFormat="1" ht="15" customHeight="1">
      <c r="B79" s="117"/>
    </row>
    <row r="80" spans="2:2" s="50" customFormat="1" ht="15" customHeight="1">
      <c r="B80" s="117"/>
    </row>
    <row r="81" spans="2:2" s="50" customFormat="1" ht="15" customHeight="1">
      <c r="B81" s="117"/>
    </row>
    <row r="82" spans="2:2" s="50" customFormat="1" ht="15" customHeight="1">
      <c r="B82" s="117"/>
    </row>
    <row r="83" spans="2:2" s="50" customFormat="1" ht="15" customHeight="1">
      <c r="B83" s="117"/>
    </row>
    <row r="84" spans="2:2" s="50" customFormat="1" ht="15" customHeight="1">
      <c r="B84" s="117"/>
    </row>
    <row r="85" spans="2:2" s="20" customFormat="1" ht="15" customHeight="1">
      <c r="B85" s="118"/>
    </row>
    <row r="86" spans="2:2" s="20" customFormat="1" ht="15" customHeight="1">
      <c r="B86" s="118"/>
    </row>
    <row r="87" spans="2:2" s="20" customFormat="1" ht="15" customHeight="1">
      <c r="B87" s="118"/>
    </row>
    <row r="88" spans="2:2" s="20" customFormat="1" ht="15" customHeight="1">
      <c r="B88" s="118"/>
    </row>
    <row r="89" spans="2:2" s="20" customFormat="1" ht="15" customHeight="1">
      <c r="B89" s="118"/>
    </row>
    <row r="90" spans="2:2" s="20" customFormat="1" ht="15" customHeight="1">
      <c r="B90" s="118"/>
    </row>
    <row r="91" spans="2:2" s="20" customFormat="1" ht="15" customHeight="1">
      <c r="B91" s="118"/>
    </row>
    <row r="92" spans="2:2" s="20" customFormat="1" ht="15" customHeight="1">
      <c r="B92" s="118"/>
    </row>
    <row r="93" spans="2:2" s="20" customFormat="1" ht="15" customHeight="1">
      <c r="B93" s="118"/>
    </row>
    <row r="94" spans="2:2" s="20" customFormat="1" ht="15" customHeight="1">
      <c r="B94" s="118"/>
    </row>
    <row r="95" spans="2:2" s="20" customFormat="1" ht="15" customHeight="1">
      <c r="B95" s="118"/>
    </row>
    <row r="96" spans="2:2" s="20" customFormat="1" ht="15" customHeight="1">
      <c r="B96" s="118"/>
    </row>
    <row r="97" spans="2:2" s="20" customFormat="1" ht="15" customHeight="1">
      <c r="B97" s="118"/>
    </row>
    <row r="98" spans="2:2" s="20" customFormat="1" ht="15" customHeight="1">
      <c r="B98" s="118"/>
    </row>
    <row r="99" spans="2:2" s="20" customFormat="1" ht="15" customHeight="1">
      <c r="B99" s="118"/>
    </row>
    <row r="100" spans="2:2" s="20" customFormat="1" ht="15" customHeight="1">
      <c r="B100" s="118"/>
    </row>
    <row r="101" spans="2:2" s="20" customFormat="1" ht="15" customHeight="1">
      <c r="B101" s="118"/>
    </row>
    <row r="102" spans="2:2" s="20" customFormat="1" ht="15" customHeight="1">
      <c r="B102" s="118"/>
    </row>
    <row r="103" spans="2:2" s="20" customFormat="1" ht="15" customHeight="1">
      <c r="B103" s="118"/>
    </row>
    <row r="104" spans="2:2" s="20" customFormat="1" ht="15" customHeight="1">
      <c r="B104" s="118"/>
    </row>
    <row r="105" spans="2:2" s="20" customFormat="1" ht="15" customHeight="1">
      <c r="B105" s="118"/>
    </row>
    <row r="106" spans="2:2" s="20" customFormat="1" ht="15" customHeight="1">
      <c r="B106" s="118"/>
    </row>
    <row r="107" spans="2:2" s="20" customFormat="1" ht="15" customHeight="1">
      <c r="B107" s="118"/>
    </row>
    <row r="108" spans="2:2" s="20" customFormat="1" ht="15" customHeight="1">
      <c r="B108" s="118"/>
    </row>
    <row r="109" spans="2:2" s="20" customFormat="1" ht="15" customHeight="1">
      <c r="B109" s="118"/>
    </row>
    <row r="110" spans="2:2" s="20" customFormat="1" ht="15" customHeight="1">
      <c r="B110" s="118"/>
    </row>
    <row r="111" spans="2:2" s="20" customFormat="1" ht="15" customHeight="1">
      <c r="B111" s="118"/>
    </row>
    <row r="112" spans="2:2" s="20" customFormat="1" ht="15" customHeight="1">
      <c r="B112" s="118"/>
    </row>
    <row r="113" spans="2:2" s="20" customFormat="1" ht="15" customHeight="1">
      <c r="B113" s="118"/>
    </row>
    <row r="114" spans="2:2" s="20" customFormat="1" ht="15" customHeight="1">
      <c r="B114" s="118"/>
    </row>
    <row r="115" spans="2:2" s="20" customFormat="1" ht="15" customHeight="1">
      <c r="B115" s="118"/>
    </row>
    <row r="116" spans="2:2" s="20" customFormat="1" ht="15" customHeight="1">
      <c r="B116" s="118"/>
    </row>
    <row r="117" spans="2:2" s="20" customFormat="1" ht="15" customHeight="1">
      <c r="B117" s="118"/>
    </row>
    <row r="118" spans="2:2" s="20" customFormat="1" ht="15" customHeight="1">
      <c r="B118" s="118"/>
    </row>
  </sheetData>
  <customSheetViews>
    <customSheetView guid="{7C681B0D-C951-4E1E-9555-07B492581EEC}" showGridLines="0" topLeftCell="A13">
      <pane xSplit="2" topLeftCell="C1" activePane="topRight" state="frozen"/>
      <selection pane="topRight" activeCell="E68" sqref="E68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7A89D22F-AB54-4C2F-B02B-C1526C3F1F4F}" showPageBreaks="1" showGridLines="0" printArea="1" topLeftCell="A13">
      <pane xSplit="2" topLeftCell="C1" activePane="topRight" state="frozen"/>
      <selection pane="topRight" activeCell="E68" sqref="E68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CFDFB7E4-9568-4685-B545-DFCFB1FD1249}" scale="85" showPageBreaks="1" showGridLines="0" printArea="1" hiddenRows="1" topLeftCell="A4">
      <pane xSplit="2" topLeftCell="C1" activePane="topRight" state="frozen"/>
      <selection pane="topRight" activeCell="C26" sqref="C26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  <customSheetView guid="{EEC21706-2D9D-4FD7-BB7F-BBE90C0C7A1B}" scale="85" showGridLines="0" hiddenColumns="1">
      <selection activeCell="E56" sqref="E56"/>
      <pageMargins left="0" right="0" top="1.1811023622047245" bottom="0" header="0" footer="0"/>
      <printOptions horizontalCentered="1"/>
      <pageSetup paperSize="9" scale="50" orientation="landscape" horizontalDpi="1200" verticalDpi="1200" r:id="rId4"/>
      <headerFooter alignWithMargins="0"/>
    </customSheetView>
    <customSheetView guid="{D2D3B71A-CAE4-45D7-B72C-7FFA3DDD9695}" scale="90" showGridLines="0" showRowCol="0" printArea="1" topLeftCell="A25">
      <selection activeCell="A14" sqref="A14:XFD14"/>
      <pageMargins left="0" right="0" top="1.1811023622047245" bottom="0" header="0" footer="0"/>
      <printOptions horizontalCentered="1"/>
      <pageSetup paperSize="9" scale="50" orientation="landscape" horizontalDpi="1200" verticalDpi="1200" r:id="rId5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27A090AF-C8A8-4D26-AB93-5BEE644A94EB}" showPageBreaks="1" showGridLines="0" printArea="1" topLeftCell="A13">
      <pane xSplit="2" topLeftCell="C1" activePane="topRight" state="frozen"/>
      <selection pane="topRight" activeCell="E68" sqref="E68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7">
    <mergeCell ref="B6:B7"/>
    <mergeCell ref="V6:Y6"/>
    <mergeCell ref="R6:U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>
    <oddHeader>&amp;R&amp;"Calibri"&amp;10&amp;KA80000Classificação: Confidencial&amp;1#</oddHeader>
  </headerFooter>
  <drawing r:id="rId9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</sheetPr>
  <dimension ref="B2:Y73"/>
  <sheetViews>
    <sheetView showGridLines="0" zoomScaleNormal="100" workbookViewId="0">
      <pane xSplit="2" topLeftCell="C1" activePane="topRight" state="frozen"/>
      <selection pane="topRight" activeCell="C18" sqref="C18"/>
    </sheetView>
  </sheetViews>
  <sheetFormatPr defaultColWidth="10.28515625" defaultRowHeight="15" customHeight="1"/>
  <cols>
    <col min="1" max="1" width="2.7109375" style="13" customWidth="1"/>
    <col min="2" max="2" width="62.5703125" style="13" customWidth="1"/>
    <col min="3" max="24" width="15.42578125" style="13" customWidth="1"/>
    <col min="25" max="25" width="0.85546875" style="13" customWidth="1"/>
    <col min="26" max="16384" width="10.28515625" style="13"/>
  </cols>
  <sheetData>
    <row r="2" spans="2:25" ht="15" customHeight="1"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</row>
    <row r="3" spans="2:25" ht="15" customHeight="1"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</row>
    <row r="4" spans="2:25" ht="15" customHeight="1"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</row>
    <row r="5" spans="2:25" ht="15" customHeight="1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</row>
    <row r="6" spans="2:25" ht="12.75" customHeight="1">
      <c r="B6" s="215" t="s">
        <v>162</v>
      </c>
      <c r="C6" s="201">
        <v>2020</v>
      </c>
      <c r="D6" s="203"/>
      <c r="E6" s="201">
        <v>2019</v>
      </c>
      <c r="F6" s="202"/>
      <c r="G6" s="202"/>
      <c r="H6" s="203"/>
      <c r="I6" s="217">
        <v>2018</v>
      </c>
      <c r="J6" s="218"/>
      <c r="K6" s="218"/>
      <c r="L6" s="219"/>
      <c r="M6" s="218">
        <v>2017</v>
      </c>
      <c r="N6" s="218"/>
      <c r="O6" s="218"/>
      <c r="P6" s="219"/>
      <c r="Q6" s="217">
        <v>2016</v>
      </c>
      <c r="R6" s="218"/>
      <c r="S6" s="218"/>
      <c r="T6" s="219"/>
      <c r="U6" s="217">
        <v>2015</v>
      </c>
      <c r="V6" s="218"/>
      <c r="W6" s="218"/>
      <c r="X6" s="219"/>
    </row>
    <row r="7" spans="2:25" s="15" customFormat="1" ht="12.75" customHeight="1">
      <c r="B7" s="216"/>
      <c r="C7" s="79" t="s">
        <v>1</v>
      </c>
      <c r="D7" s="79" t="s">
        <v>0</v>
      </c>
      <c r="E7" s="79" t="s">
        <v>3</v>
      </c>
      <c r="F7" s="79" t="s">
        <v>2</v>
      </c>
      <c r="G7" s="79" t="s">
        <v>1</v>
      </c>
      <c r="H7" s="79" t="s">
        <v>0</v>
      </c>
      <c r="I7" s="79" t="s">
        <v>3</v>
      </c>
      <c r="J7" s="79" t="s">
        <v>2</v>
      </c>
      <c r="K7" s="79" t="s">
        <v>1</v>
      </c>
      <c r="L7" s="79" t="s">
        <v>0</v>
      </c>
      <c r="M7" s="79" t="s">
        <v>3</v>
      </c>
      <c r="N7" s="79" t="s">
        <v>2</v>
      </c>
      <c r="O7" s="79" t="s">
        <v>1</v>
      </c>
      <c r="P7" s="79" t="s">
        <v>0</v>
      </c>
      <c r="Q7" s="79" t="s">
        <v>3</v>
      </c>
      <c r="R7" s="79" t="s">
        <v>2</v>
      </c>
      <c r="S7" s="79" t="s">
        <v>1</v>
      </c>
      <c r="T7" s="79" t="s">
        <v>0</v>
      </c>
      <c r="U7" s="79" t="s">
        <v>3</v>
      </c>
      <c r="V7" s="79" t="s">
        <v>2</v>
      </c>
      <c r="W7" s="79" t="s">
        <v>1</v>
      </c>
      <c r="X7" s="79" t="s">
        <v>0</v>
      </c>
    </row>
    <row r="8" spans="2:25" ht="5.0999999999999996" customHeight="1"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</row>
    <row r="9" spans="2:25" ht="15" customHeight="1">
      <c r="B9" s="82" t="s">
        <v>122</v>
      </c>
      <c r="C9" s="135">
        <v>8700</v>
      </c>
      <c r="D9" s="135">
        <v>27644</v>
      </c>
      <c r="E9" s="135">
        <v>34579</v>
      </c>
      <c r="F9" s="135">
        <v>29504</v>
      </c>
      <c r="G9" s="135">
        <v>36550</v>
      </c>
      <c r="H9" s="106">
        <v>33641</v>
      </c>
      <c r="I9" s="107">
        <v>3680</v>
      </c>
      <c r="J9" s="107">
        <v>40064</v>
      </c>
      <c r="K9" s="107">
        <v>35241</v>
      </c>
      <c r="L9" s="107">
        <v>37938</v>
      </c>
      <c r="M9" s="107">
        <v>38191</v>
      </c>
      <c r="N9" s="107">
        <v>43335</v>
      </c>
      <c r="O9" s="107">
        <v>61855</v>
      </c>
      <c r="P9" s="136">
        <v>67095</v>
      </c>
      <c r="Q9" s="107">
        <v>69965</v>
      </c>
      <c r="R9" s="107">
        <v>78557</v>
      </c>
      <c r="S9" s="107">
        <v>73057</v>
      </c>
      <c r="T9" s="137">
        <v>80687</v>
      </c>
      <c r="U9" s="137">
        <v>60522</v>
      </c>
      <c r="V9" s="137">
        <v>60993</v>
      </c>
      <c r="W9" s="137">
        <v>62122</v>
      </c>
      <c r="X9" s="137">
        <v>74682</v>
      </c>
    </row>
    <row r="10" spans="2:25" ht="15" customHeight="1">
      <c r="B10" s="82" t="s">
        <v>123</v>
      </c>
      <c r="C10" s="135">
        <v>7263</v>
      </c>
      <c r="D10" s="135">
        <v>11976</v>
      </c>
      <c r="E10" s="135">
        <v>7139</v>
      </c>
      <c r="F10" s="135">
        <v>3863</v>
      </c>
      <c r="G10" s="135">
        <v>4182</v>
      </c>
      <c r="H10" s="106">
        <v>4126</v>
      </c>
      <c r="I10" s="107">
        <v>15345</v>
      </c>
      <c r="J10" s="107">
        <v>22716</v>
      </c>
      <c r="K10" s="107">
        <v>15526</v>
      </c>
      <c r="L10" s="107">
        <v>12749</v>
      </c>
      <c r="M10" s="107">
        <v>21222</v>
      </c>
      <c r="N10" s="107">
        <v>21879</v>
      </c>
      <c r="O10" s="107">
        <v>7323</v>
      </c>
      <c r="P10" s="136">
        <v>26258</v>
      </c>
      <c r="Q10" s="107">
        <v>33939</v>
      </c>
      <c r="R10" s="107">
        <v>31095</v>
      </c>
      <c r="S10" s="107">
        <v>49782</v>
      </c>
      <c r="T10" s="137">
        <v>46349</v>
      </c>
      <c r="U10" s="137">
        <v>46058</v>
      </c>
      <c r="V10" s="137">
        <v>35645</v>
      </c>
      <c r="W10" s="137">
        <v>25218</v>
      </c>
      <c r="X10" s="137">
        <v>21396</v>
      </c>
    </row>
    <row r="11" spans="2:25" ht="15" customHeight="1">
      <c r="B11" s="82" t="s">
        <v>124</v>
      </c>
      <c r="C11" s="138">
        <v>0</v>
      </c>
      <c r="D11" s="138">
        <v>0</v>
      </c>
      <c r="E11" s="138">
        <v>0</v>
      </c>
      <c r="F11" s="138">
        <v>0</v>
      </c>
      <c r="G11" s="138">
        <v>0</v>
      </c>
      <c r="H11" s="138">
        <v>0</v>
      </c>
      <c r="I11" s="139">
        <v>0</v>
      </c>
      <c r="J11" s="139">
        <v>0</v>
      </c>
      <c r="K11" s="139">
        <v>0</v>
      </c>
      <c r="L11" s="136">
        <v>0</v>
      </c>
      <c r="M11" s="136">
        <v>0</v>
      </c>
      <c r="N11" s="136">
        <v>0</v>
      </c>
      <c r="O11" s="136">
        <v>0</v>
      </c>
      <c r="P11" s="137">
        <v>0</v>
      </c>
      <c r="Q11" s="137">
        <v>0</v>
      </c>
      <c r="R11" s="137">
        <v>0</v>
      </c>
      <c r="S11" s="137">
        <v>0</v>
      </c>
      <c r="T11" s="137">
        <v>0</v>
      </c>
      <c r="U11" s="137">
        <v>0</v>
      </c>
      <c r="V11" s="137">
        <v>0</v>
      </c>
      <c r="W11" s="137">
        <v>0</v>
      </c>
      <c r="X11" s="99">
        <v>0</v>
      </c>
    </row>
    <row r="12" spans="2:25" ht="15" customHeight="1">
      <c r="B12" s="98"/>
      <c r="C12" s="98"/>
      <c r="D12" s="98"/>
      <c r="E12" s="98"/>
      <c r="F12" s="98"/>
      <c r="G12" s="98"/>
      <c r="H12" s="98"/>
      <c r="I12" s="98"/>
      <c r="J12" s="98"/>
      <c r="K12" s="98"/>
      <c r="L12" s="98"/>
      <c r="M12" s="98"/>
      <c r="N12" s="98"/>
      <c r="O12" s="98"/>
      <c r="P12" s="98"/>
      <c r="Q12" s="98"/>
      <c r="R12" s="98"/>
      <c r="S12" s="98"/>
      <c r="T12" s="137"/>
      <c r="U12" s="137"/>
      <c r="V12" s="137"/>
      <c r="W12" s="137"/>
      <c r="X12" s="162"/>
    </row>
    <row r="13" spans="2:25" s="23" customFormat="1" ht="15" customHeight="1">
      <c r="B13" s="91" t="s">
        <v>84</v>
      </c>
      <c r="C13" s="90">
        <v>15963</v>
      </c>
      <c r="D13" s="90">
        <v>39620</v>
      </c>
      <c r="E13" s="90">
        <v>41718</v>
      </c>
      <c r="F13" s="90">
        <v>33367</v>
      </c>
      <c r="G13" s="90">
        <v>40732</v>
      </c>
      <c r="H13" s="96">
        <v>37767</v>
      </c>
      <c r="I13" s="94">
        <v>19025</v>
      </c>
      <c r="J13" s="94">
        <v>62780</v>
      </c>
      <c r="K13" s="94">
        <v>50767</v>
      </c>
      <c r="L13" s="94">
        <v>50687</v>
      </c>
      <c r="M13" s="94">
        <v>59413</v>
      </c>
      <c r="N13" s="94">
        <v>65214</v>
      </c>
      <c r="O13" s="94">
        <v>69178</v>
      </c>
      <c r="P13" s="94">
        <v>93353</v>
      </c>
      <c r="Q13" s="94">
        <v>103904</v>
      </c>
      <c r="R13" s="94">
        <v>109652</v>
      </c>
      <c r="S13" s="94">
        <v>122839</v>
      </c>
      <c r="T13" s="94">
        <v>127036</v>
      </c>
      <c r="U13" s="94">
        <v>106580</v>
      </c>
      <c r="V13" s="94">
        <v>96638</v>
      </c>
      <c r="W13" s="94">
        <v>87340</v>
      </c>
      <c r="X13" s="94">
        <v>96078</v>
      </c>
      <c r="Y13" s="24"/>
    </row>
    <row r="14" spans="2:25" s="20" customFormat="1" ht="15" customHeight="1"/>
    <row r="15" spans="2:25" s="20" customFormat="1" ht="15" customHeight="1">
      <c r="C15" s="155"/>
      <c r="D15" s="155"/>
      <c r="E15" s="155"/>
      <c r="F15" s="155"/>
      <c r="G15" s="155"/>
      <c r="H15" s="155"/>
      <c r="I15" s="155"/>
      <c r="J15" s="155"/>
      <c r="K15" s="155"/>
      <c r="L15" s="155"/>
    </row>
    <row r="16" spans="2:25" s="20" customFormat="1" ht="15" customHeight="1"/>
    <row r="17" s="20" customFormat="1" ht="15" customHeight="1"/>
    <row r="18" s="20" customFormat="1" ht="15" customHeight="1"/>
    <row r="19" s="20" customFormat="1" ht="15" customHeight="1"/>
    <row r="20" s="20" customFormat="1" ht="15" customHeight="1"/>
    <row r="21" s="20" customFormat="1" ht="15" customHeight="1"/>
    <row r="22" s="20" customFormat="1" ht="15" customHeight="1"/>
    <row r="23" s="20" customFormat="1" ht="15" customHeight="1"/>
    <row r="24" s="20" customFormat="1" ht="15" customHeight="1"/>
    <row r="25" s="20" customFormat="1" ht="15" customHeight="1"/>
    <row r="26" s="20" customFormat="1" ht="15" customHeight="1"/>
    <row r="27" s="20" customFormat="1" ht="15" customHeight="1"/>
    <row r="28" s="20" customFormat="1" ht="15" customHeight="1"/>
    <row r="29" s="20" customFormat="1" ht="15" customHeight="1"/>
    <row r="30" s="20" customFormat="1" ht="15" customHeight="1"/>
    <row r="31" s="20" customFormat="1" ht="15" customHeight="1"/>
    <row r="32" s="20" customFormat="1" ht="15" customHeight="1"/>
    <row r="33" s="20" customFormat="1" ht="15" customHeight="1"/>
    <row r="34" s="20" customFormat="1" ht="15" customHeight="1"/>
    <row r="35" s="20" customFormat="1" ht="15" customHeight="1"/>
    <row r="36" s="20" customFormat="1" ht="15" customHeight="1"/>
    <row r="37" s="20" customFormat="1" ht="15" customHeight="1"/>
    <row r="38" s="20" customFormat="1" ht="15" customHeight="1"/>
    <row r="39" s="20" customFormat="1" ht="15" customHeight="1"/>
    <row r="40" s="20" customFormat="1" ht="15" customHeight="1"/>
    <row r="41" s="20" customFormat="1" ht="15" customHeight="1"/>
    <row r="42" s="20" customFormat="1" ht="15" customHeight="1"/>
    <row r="43" s="20" customFormat="1" ht="15" customHeight="1"/>
    <row r="44" s="20" customFormat="1" ht="15" customHeight="1"/>
    <row r="45" s="20" customFormat="1" ht="15" customHeight="1"/>
    <row r="46" s="20" customFormat="1" ht="15" customHeight="1"/>
    <row r="47" s="20" customFormat="1" ht="15" customHeight="1"/>
    <row r="48" s="20" customFormat="1" ht="15" customHeight="1"/>
    <row r="49" s="20" customFormat="1" ht="15" customHeight="1"/>
    <row r="50" s="20" customFormat="1" ht="15" customHeight="1"/>
    <row r="51" s="20" customFormat="1" ht="15" customHeight="1"/>
    <row r="52" s="20" customFormat="1" ht="15" customHeight="1"/>
    <row r="53" s="20" customFormat="1" ht="15" customHeight="1"/>
    <row r="54" s="20" customFormat="1" ht="15" customHeight="1"/>
    <row r="55" s="20" customFormat="1" ht="15" customHeight="1"/>
    <row r="56" s="20" customFormat="1" ht="15" customHeight="1"/>
    <row r="57" s="20" customFormat="1" ht="15" customHeight="1"/>
    <row r="58" s="20" customFormat="1" ht="15" customHeight="1"/>
    <row r="59" s="20" customFormat="1" ht="15" customHeight="1"/>
    <row r="60" s="20" customFormat="1" ht="15" customHeight="1"/>
    <row r="61" s="20" customFormat="1" ht="15" customHeight="1"/>
    <row r="62" s="20" customFormat="1" ht="15" customHeight="1"/>
    <row r="63" s="20" customFormat="1" ht="15" customHeight="1"/>
    <row r="64" s="20" customFormat="1" ht="15" customHeight="1"/>
    <row r="65" s="20" customFormat="1" ht="15" customHeight="1"/>
    <row r="66" s="20" customFormat="1" ht="15" customHeight="1"/>
    <row r="67" s="20" customFormat="1" ht="15" customHeight="1"/>
    <row r="68" s="20" customFormat="1" ht="15" customHeight="1"/>
    <row r="69" s="20" customFormat="1" ht="15" customHeight="1"/>
    <row r="70" s="20" customFormat="1" ht="15" customHeight="1"/>
    <row r="71" s="20" customFormat="1" ht="15" customHeight="1"/>
    <row r="72" s="20" customFormat="1" ht="15" customHeight="1"/>
    <row r="73" s="20" customFormat="1" ht="15" customHeight="1"/>
  </sheetData>
  <customSheetViews>
    <customSheetView guid="{7C681B0D-C951-4E1E-9555-07B492581EEC}" showGridLines="0" hiddenColumns="1">
      <pane xSplit="2" topLeftCell="C1" activePane="topRight" state="frozen"/>
      <selection pane="topRight" activeCell="B20" sqref="B20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7A89D22F-AB54-4C2F-B02B-C1526C3F1F4F}" showPageBreaks="1" showGridLines="0" printArea="1" hiddenColumns="1">
      <pane xSplit="2" topLeftCell="C1" activePane="topRight" state="frozen"/>
      <selection pane="topRight" activeCell="B20" sqref="B20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H33" sqref="H33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  <customSheetView guid="{EEC21706-2D9D-4FD7-BB7F-BBE90C0C7A1B}" scale="85" showGridLines="0" showRowCol="0" hiddenColumns="1">
      <selection activeCell="F18" sqref="F18"/>
      <pageMargins left="0" right="0" top="1.1811023622047245" bottom="0" header="0" footer="0"/>
      <printOptions horizontalCentered="1"/>
      <pageSetup paperSize="9" scale="50" orientation="landscape" horizontalDpi="1200" verticalDpi="1200" r:id="rId4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0" orientation="landscape" horizontalDpi="1200" verticalDpi="1200" r:id="rId5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 activeCell="I31" sqref="I31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27A090AF-C8A8-4D26-AB93-5BEE644A94EB}" showPageBreaks="1" showGridLines="0" printArea="1" hiddenColumns="1">
      <pane xSplit="2" topLeftCell="C1" activePane="topRight" state="frozen"/>
      <selection pane="topRight" activeCell="B20" sqref="B20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7">
    <mergeCell ref="B6:B7"/>
    <mergeCell ref="U6:X6"/>
    <mergeCell ref="Q6:T6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>
    <oddHeader>&amp;R&amp;"Calibri"&amp;10&amp;KA80000Classificação: Confidencial&amp;1#</oddHeader>
  </headerFooter>
  <drawing r:id="rId9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61A72-AC07-470F-BAAD-623D1985E15F}">
  <dimension ref="A1:X53"/>
  <sheetViews>
    <sheetView showGridLines="0" zoomScaleNormal="100" workbookViewId="0">
      <pane xSplit="2" topLeftCell="C1" activePane="topRight" state="frozen"/>
      <selection activeCell="C20" sqref="C20"/>
      <selection pane="topRight" activeCell="C20" sqref="C20"/>
    </sheetView>
  </sheetViews>
  <sheetFormatPr defaultColWidth="10.28515625" defaultRowHeight="15" customHeight="1"/>
  <cols>
    <col min="1" max="1" width="2.7109375" style="13" customWidth="1"/>
    <col min="2" max="2" width="65.140625" style="13" customWidth="1"/>
    <col min="3" max="24" width="15.42578125" style="13" customWidth="1"/>
    <col min="25" max="25" width="0.85546875" style="13" customWidth="1"/>
    <col min="26" max="16384" width="10.28515625" style="13"/>
  </cols>
  <sheetData>
    <row r="1" spans="1:24" ht="15" customHeight="1">
      <c r="A1" s="13" t="s">
        <v>166</v>
      </c>
      <c r="M1" s="68"/>
    </row>
    <row r="2" spans="1:24" ht="15" customHeight="1"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68"/>
      <c r="N2" s="68"/>
      <c r="O2" s="68"/>
      <c r="P2" s="68"/>
      <c r="Q2" s="12"/>
      <c r="R2" s="12"/>
      <c r="S2" s="12"/>
      <c r="T2" s="12"/>
      <c r="U2" s="12"/>
      <c r="V2" s="12"/>
      <c r="W2" s="12"/>
      <c r="X2" s="12"/>
    </row>
    <row r="3" spans="1:24" ht="15" customHeight="1"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68"/>
      <c r="N3" s="68"/>
      <c r="O3" s="68"/>
      <c r="P3" s="68"/>
      <c r="Q3" s="14"/>
      <c r="R3" s="14"/>
      <c r="S3" s="14"/>
      <c r="T3" s="14"/>
      <c r="U3" s="14"/>
      <c r="V3" s="14"/>
      <c r="W3" s="14"/>
      <c r="X3" s="14"/>
    </row>
    <row r="4" spans="1:24" ht="15" customHeight="1"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68"/>
      <c r="N4" s="68"/>
      <c r="O4" s="68"/>
      <c r="P4" s="68"/>
      <c r="Q4" s="14"/>
      <c r="R4" s="14"/>
      <c r="S4" s="14"/>
      <c r="T4" s="14"/>
      <c r="U4" s="14"/>
      <c r="V4" s="14"/>
      <c r="W4" s="14"/>
      <c r="X4" s="14"/>
    </row>
    <row r="5" spans="1:24" ht="15" customHeight="1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68"/>
      <c r="N5" s="68"/>
      <c r="O5" s="68"/>
      <c r="P5" s="68"/>
      <c r="Q5" s="14"/>
      <c r="R5" s="14"/>
      <c r="S5" s="14"/>
      <c r="T5" s="14"/>
      <c r="U5" s="14"/>
      <c r="V5" s="14"/>
      <c r="W5" s="14"/>
      <c r="X5" s="14"/>
    </row>
    <row r="6" spans="1:24" ht="15" customHeight="1">
      <c r="B6" s="215" t="s">
        <v>203</v>
      </c>
      <c r="C6" s="201">
        <v>2020</v>
      </c>
      <c r="D6" s="203"/>
      <c r="E6" s="201">
        <v>2019</v>
      </c>
      <c r="F6" s="202"/>
      <c r="G6" s="202"/>
      <c r="H6" s="203"/>
      <c r="I6" s="217">
        <v>2018</v>
      </c>
      <c r="J6" s="218"/>
      <c r="K6" s="218"/>
      <c r="L6" s="219"/>
      <c r="M6" s="218">
        <v>2017</v>
      </c>
      <c r="N6" s="218"/>
      <c r="O6" s="218"/>
      <c r="P6" s="219"/>
      <c r="Q6" s="217">
        <v>2016</v>
      </c>
      <c r="R6" s="218"/>
      <c r="S6" s="218"/>
      <c r="T6" s="219"/>
      <c r="U6" s="217">
        <v>2015</v>
      </c>
      <c r="V6" s="218"/>
      <c r="W6" s="218"/>
      <c r="X6" s="219"/>
    </row>
    <row r="7" spans="1:24" s="15" customFormat="1" ht="15" customHeight="1">
      <c r="B7" s="216"/>
      <c r="C7" s="79" t="s">
        <v>54</v>
      </c>
      <c r="D7" s="79" t="s">
        <v>55</v>
      </c>
      <c r="E7" s="79" t="s">
        <v>52</v>
      </c>
      <c r="F7" s="79" t="s">
        <v>53</v>
      </c>
      <c r="G7" s="79" t="s">
        <v>54</v>
      </c>
      <c r="H7" s="79" t="s">
        <v>55</v>
      </c>
      <c r="I7" s="79" t="s">
        <v>52</v>
      </c>
      <c r="J7" s="79" t="s">
        <v>53</v>
      </c>
      <c r="K7" s="79" t="s">
        <v>54</v>
      </c>
      <c r="L7" s="79" t="s">
        <v>55</v>
      </c>
      <c r="M7" s="79" t="s">
        <v>52</v>
      </c>
      <c r="N7" s="79" t="s">
        <v>53</v>
      </c>
      <c r="O7" s="79" t="s">
        <v>54</v>
      </c>
      <c r="P7" s="79" t="s">
        <v>55</v>
      </c>
      <c r="Q7" s="79" t="s">
        <v>52</v>
      </c>
      <c r="R7" s="79" t="s">
        <v>53</v>
      </c>
      <c r="S7" s="79" t="s">
        <v>54</v>
      </c>
      <c r="T7" s="79" t="s">
        <v>55</v>
      </c>
      <c r="U7" s="79" t="s">
        <v>52</v>
      </c>
      <c r="V7" s="79" t="s">
        <v>53</v>
      </c>
      <c r="W7" s="79" t="s">
        <v>54</v>
      </c>
      <c r="X7" s="79" t="s">
        <v>55</v>
      </c>
    </row>
    <row r="8" spans="1:24" ht="15" customHeight="1">
      <c r="B8" s="16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16"/>
      <c r="P8" s="16"/>
      <c r="Q8" s="16"/>
      <c r="R8" s="16"/>
      <c r="S8" s="16"/>
      <c r="T8" s="16"/>
      <c r="U8" s="16"/>
      <c r="V8" s="16"/>
      <c r="W8" s="16"/>
      <c r="X8" s="16"/>
    </row>
    <row r="9" spans="1:24" ht="15" customHeight="1">
      <c r="B9" s="81" t="s">
        <v>204</v>
      </c>
      <c r="C9" s="89">
        <v>2366789</v>
      </c>
      <c r="D9" s="89">
        <v>850962</v>
      </c>
      <c r="E9" s="89">
        <v>1680315</v>
      </c>
      <c r="F9" s="89">
        <v>1096543.3999999999</v>
      </c>
      <c r="G9" s="88">
        <v>1079325</v>
      </c>
      <c r="H9" s="88">
        <v>867100</v>
      </c>
      <c r="I9" s="88"/>
      <c r="J9" s="88"/>
      <c r="K9" s="88"/>
      <c r="L9" s="88"/>
      <c r="M9" s="88"/>
      <c r="N9" s="88"/>
      <c r="O9" s="88"/>
      <c r="P9" s="88"/>
      <c r="Q9" s="88"/>
      <c r="R9" s="88"/>
      <c r="S9" s="88"/>
      <c r="T9" s="88"/>
      <c r="U9" s="88"/>
      <c r="V9" s="88"/>
      <c r="W9" s="88"/>
      <c r="X9" s="88"/>
    </row>
    <row r="10" spans="1:24" ht="15" customHeight="1">
      <c r="B10" s="81" t="s">
        <v>205</v>
      </c>
      <c r="C10" s="89">
        <f>C11+C12+C13</f>
        <v>309895.7222018654</v>
      </c>
      <c r="D10" s="89">
        <f t="shared" ref="D10:H10" si="0">D11+D12+D13</f>
        <v>175146.5801899989</v>
      </c>
      <c r="E10" s="89">
        <f t="shared" si="0"/>
        <v>294816</v>
      </c>
      <c r="F10" s="89">
        <f t="shared" si="0"/>
        <v>204531</v>
      </c>
      <c r="G10" s="89">
        <f t="shared" si="0"/>
        <v>197386.13206</v>
      </c>
      <c r="H10" s="89">
        <f t="shared" si="0"/>
        <v>143289</v>
      </c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8"/>
    </row>
    <row r="11" spans="1:24" ht="15" customHeight="1">
      <c r="B11" s="81" t="s">
        <v>125</v>
      </c>
      <c r="C11" s="89">
        <v>1013234</v>
      </c>
      <c r="D11" s="89">
        <v>276714</v>
      </c>
      <c r="E11" s="89">
        <v>675708</v>
      </c>
      <c r="F11" s="89">
        <v>435215</v>
      </c>
      <c r="G11" s="89">
        <v>387713</v>
      </c>
      <c r="H11" s="89">
        <v>273981</v>
      </c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</row>
    <row r="12" spans="1:24" ht="15" customHeight="1">
      <c r="B12" s="81" t="s">
        <v>59</v>
      </c>
      <c r="C12" s="89">
        <v>-153964.27779813466</v>
      </c>
      <c r="D12" s="89">
        <v>-101567.4198100011</v>
      </c>
      <c r="E12" s="89">
        <v>-137832</v>
      </c>
      <c r="F12" s="89">
        <v>-74327</v>
      </c>
      <c r="G12" s="89">
        <v>-95835</v>
      </c>
      <c r="H12" s="89">
        <v>-63311</v>
      </c>
      <c r="I12" s="22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</row>
    <row r="13" spans="1:24" ht="15" customHeight="1">
      <c r="B13" s="81" t="s">
        <v>206</v>
      </c>
      <c r="C13" s="89">
        <f>'Demonstração do Resultado'!D22</f>
        <v>-549374</v>
      </c>
      <c r="D13" s="89">
        <f>'Demonstração do Resultado'!E22</f>
        <v>0</v>
      </c>
      <c r="E13" s="89">
        <f>'Demonstração do Resultado'!F22</f>
        <v>-243060</v>
      </c>
      <c r="F13" s="89">
        <f>'Demonstração do Resultado'!G22</f>
        <v>-156357</v>
      </c>
      <c r="G13" s="89">
        <f>'Demonstração do Resultado'!H22</f>
        <v>-94491.867939999996</v>
      </c>
      <c r="H13" s="89">
        <f>'Demonstração do Resultado'!I22</f>
        <v>-67381</v>
      </c>
      <c r="I13" s="148"/>
      <c r="J13" s="88"/>
      <c r="K13" s="88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</row>
    <row r="14" spans="1:24" ht="15" customHeight="1">
      <c r="B14" s="81"/>
      <c r="C14" s="189"/>
      <c r="D14" s="189"/>
      <c r="E14" s="189"/>
      <c r="F14" s="189"/>
      <c r="G14" s="189"/>
      <c r="H14" s="189"/>
      <c r="I14" s="88"/>
      <c r="J14" s="88"/>
      <c r="K14" s="88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8"/>
    </row>
    <row r="15" spans="1:24" s="20" customFormat="1" ht="15" customHeight="1">
      <c r="B15" s="80" t="s">
        <v>207</v>
      </c>
      <c r="C15" s="188"/>
      <c r="D15" s="188"/>
      <c r="E15" s="188"/>
      <c r="F15" s="188"/>
      <c r="G15" s="188"/>
      <c r="H15" s="188"/>
      <c r="I15" s="75"/>
      <c r="J15" s="75"/>
      <c r="K15" s="75"/>
      <c r="L15" s="75"/>
      <c r="M15" s="75"/>
      <c r="N15" s="75"/>
      <c r="O15" s="75"/>
      <c r="P15" s="75"/>
      <c r="Q15" s="75"/>
    </row>
    <row r="16" spans="1:24" s="20" customFormat="1" ht="15" customHeight="1">
      <c r="B16" s="81" t="s">
        <v>208</v>
      </c>
      <c r="C16" s="89">
        <f>'Demonstração do Resultado'!D21</f>
        <v>-96190</v>
      </c>
      <c r="D16" s="89">
        <f>'Demonstração do Resultado'!E21</f>
        <v>-111514</v>
      </c>
      <c r="E16" s="89">
        <f>'Demonstração do Resultado'!F21</f>
        <v>-155037</v>
      </c>
      <c r="F16" s="89">
        <f>'Demonstração do Resultado'!G21</f>
        <v>-175279</v>
      </c>
      <c r="G16" s="89">
        <f>'Demonstração do Resultado'!H21</f>
        <v>-231559.13206</v>
      </c>
      <c r="H16" s="89">
        <f>'Demonstração do Resultado'!I21</f>
        <v>-291172</v>
      </c>
      <c r="I16" s="148"/>
      <c r="J16" s="148"/>
      <c r="K16" s="148"/>
      <c r="L16" s="148"/>
      <c r="M16" s="148"/>
      <c r="N16" s="148"/>
      <c r="O16" s="30"/>
      <c r="P16" s="30"/>
      <c r="Q16" s="30"/>
      <c r="R16" s="30"/>
      <c r="S16" s="30"/>
      <c r="T16" s="30"/>
      <c r="U16" s="30"/>
      <c r="V16" s="30"/>
      <c r="W16" s="30"/>
      <c r="X16" s="30"/>
    </row>
    <row r="17" spans="2:24" s="20" customFormat="1" ht="15" customHeight="1">
      <c r="B17" s="81" t="s">
        <v>209</v>
      </c>
      <c r="C17" s="89">
        <v>138981</v>
      </c>
      <c r="D17" s="89">
        <v>181901</v>
      </c>
      <c r="E17" s="89">
        <v>250495</v>
      </c>
      <c r="F17" s="89">
        <v>251406</v>
      </c>
      <c r="G17" s="88">
        <v>232897.97576734779</v>
      </c>
      <c r="H17" s="88">
        <v>230355</v>
      </c>
      <c r="I17" s="148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</row>
    <row r="18" spans="2:24" s="20" customFormat="1" ht="15" customHeight="1">
      <c r="E18" s="175"/>
      <c r="N18" s="149"/>
      <c r="O18" s="149"/>
      <c r="P18" s="149"/>
      <c r="Q18" s="149"/>
      <c r="R18" s="149"/>
    </row>
    <row r="19" spans="2:24" s="20" customFormat="1" ht="15" customHeight="1">
      <c r="C19" s="89"/>
      <c r="D19" s="89"/>
      <c r="E19" s="89"/>
      <c r="F19" s="89"/>
      <c r="G19" s="89"/>
      <c r="H19" s="89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</row>
    <row r="20" spans="2:24" s="20" customFormat="1" ht="15" customHeight="1">
      <c r="C20" s="89"/>
      <c r="D20" s="89"/>
      <c r="E20" s="89"/>
      <c r="F20" s="89"/>
      <c r="G20" s="89"/>
      <c r="H20" s="89"/>
      <c r="I20" s="22"/>
      <c r="J20" s="22"/>
      <c r="K20" s="22"/>
      <c r="L20" s="22"/>
      <c r="M20" s="22"/>
      <c r="V20" s="22"/>
    </row>
    <row r="21" spans="2:24" s="20" customFormat="1" ht="15" customHeight="1">
      <c r="C21" s="22"/>
      <c r="D21" s="22"/>
      <c r="E21" s="22"/>
      <c r="F21" s="22"/>
      <c r="G21" s="22"/>
      <c r="H21" s="22"/>
      <c r="M21" s="150"/>
      <c r="V21" s="149"/>
    </row>
    <row r="22" spans="2:24" s="20" customFormat="1" ht="15" customHeight="1">
      <c r="C22" s="22"/>
      <c r="D22" s="22"/>
      <c r="E22" s="22"/>
      <c r="F22" s="22"/>
      <c r="G22" s="22"/>
      <c r="H22" s="22"/>
      <c r="M22" s="150"/>
      <c r="V22" s="149"/>
    </row>
    <row r="23" spans="2:24" s="20" customFormat="1" ht="15" customHeight="1">
      <c r="C23" s="22"/>
      <c r="D23" s="22"/>
      <c r="E23" s="22"/>
      <c r="F23" s="22"/>
      <c r="G23" s="22"/>
      <c r="H23" s="22"/>
      <c r="M23" s="150"/>
      <c r="V23" s="149"/>
    </row>
    <row r="24" spans="2:24" s="20" customFormat="1" ht="15" customHeight="1">
      <c r="C24" s="22"/>
      <c r="D24" s="22"/>
      <c r="E24" s="22"/>
      <c r="F24" s="22"/>
      <c r="G24" s="22"/>
      <c r="H24" s="22"/>
      <c r="I24" s="22"/>
      <c r="J24" s="22"/>
      <c r="K24" s="22"/>
      <c r="L24" s="22"/>
      <c r="V24" s="22"/>
    </row>
    <row r="25" spans="2:24" s="20" customFormat="1" ht="15" customHeight="1">
      <c r="C25" s="22"/>
      <c r="D25" s="22"/>
      <c r="E25" s="22"/>
      <c r="F25" s="22"/>
      <c r="G25" s="22"/>
      <c r="H25" s="22"/>
      <c r="I25" s="22"/>
      <c r="J25" s="22"/>
      <c r="K25" s="22"/>
      <c r="L25" s="22"/>
      <c r="V25" s="22"/>
    </row>
    <row r="26" spans="2:24" s="20" customFormat="1" ht="15" customHeight="1">
      <c r="V26" s="22"/>
    </row>
    <row r="27" spans="2:24" s="20" customFormat="1" ht="15" customHeight="1">
      <c r="C27" s="22"/>
      <c r="D27" s="22"/>
      <c r="E27" s="22"/>
      <c r="F27" s="22"/>
      <c r="G27" s="22"/>
      <c r="H27" s="22"/>
    </row>
    <row r="28" spans="2:24" s="20" customFormat="1" ht="15" customHeight="1">
      <c r="C28" s="22"/>
      <c r="D28" s="22"/>
      <c r="E28" s="22"/>
      <c r="F28" s="22"/>
      <c r="G28" s="22"/>
      <c r="H28" s="22"/>
    </row>
    <row r="29" spans="2:24" s="20" customFormat="1" ht="15" customHeight="1"/>
    <row r="30" spans="2:24" s="20" customFormat="1" ht="15" customHeight="1"/>
    <row r="31" spans="2:24" s="20" customFormat="1" ht="15" customHeight="1"/>
    <row r="32" spans="2:24" s="20" customFormat="1" ht="15" customHeight="1"/>
    <row r="33" s="20" customFormat="1" ht="15" customHeight="1"/>
    <row r="34" s="20" customFormat="1" ht="15" customHeight="1"/>
    <row r="35" s="20" customFormat="1" ht="15" customHeight="1"/>
    <row r="36" s="20" customFormat="1" ht="15" customHeight="1"/>
    <row r="37" s="20" customFormat="1" ht="15" customHeight="1"/>
    <row r="38" s="20" customFormat="1" ht="15" customHeight="1"/>
    <row r="39" s="20" customFormat="1" ht="15" customHeight="1"/>
    <row r="40" s="20" customFormat="1" ht="15" customHeight="1"/>
    <row r="41" s="20" customFormat="1" ht="15" customHeight="1"/>
    <row r="42" s="20" customFormat="1" ht="15" customHeight="1"/>
    <row r="43" s="20" customFormat="1" ht="15" customHeight="1"/>
    <row r="44" s="20" customFormat="1" ht="15" customHeight="1"/>
    <row r="45" s="20" customFormat="1" ht="15" customHeight="1"/>
    <row r="46" s="20" customFormat="1" ht="15" customHeight="1"/>
    <row r="47" s="20" customFormat="1" ht="15" customHeight="1"/>
    <row r="48" s="20" customFormat="1" ht="15" customHeight="1"/>
    <row r="49" s="20" customFormat="1" ht="15" customHeight="1"/>
    <row r="50" s="20" customFormat="1" ht="15" customHeight="1"/>
    <row r="51" s="20" customFormat="1" ht="15" customHeight="1"/>
    <row r="52" s="20" customFormat="1" ht="15" customHeight="1"/>
    <row r="53" s="20" customFormat="1" ht="15" customHeight="1"/>
  </sheetData>
  <mergeCells count="7">
    <mergeCell ref="U6:X6"/>
    <mergeCell ref="B6:B7"/>
    <mergeCell ref="C6:D6"/>
    <mergeCell ref="E6:H6"/>
    <mergeCell ref="I6:L6"/>
    <mergeCell ref="M6:P6"/>
    <mergeCell ref="Q6:T6"/>
  </mergeCells>
  <printOptions horizontalCentered="1"/>
  <pageMargins left="0" right="0" top="1.1811023622047245" bottom="0" header="0" footer="0"/>
  <pageSetup paperSize="9" scale="66" orientation="landscape" horizontalDpi="1200" verticalDpi="1200" r:id="rId1"/>
  <headerFooter alignWithMargins="0">
    <oddHeader>&amp;R&amp;"Calibri"&amp;10&amp;KA80000Classificação: Confidencial&amp;1#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Z54"/>
  <sheetViews>
    <sheetView showGridLines="0" showRowColHeaders="0" zoomScaleNormal="100" workbookViewId="0">
      <pane xSplit="2" topLeftCell="S1" activePane="topRight" state="frozen"/>
      <selection activeCell="C20" sqref="C20"/>
      <selection pane="topRight" activeCell="B6" sqref="B6:B7"/>
    </sheetView>
  </sheetViews>
  <sheetFormatPr defaultColWidth="10.28515625" defaultRowHeight="15" customHeight="1"/>
  <cols>
    <col min="1" max="1" width="2.7109375" style="13" customWidth="1"/>
    <col min="2" max="2" width="72" style="13" customWidth="1"/>
    <col min="3" max="25" width="15.42578125" style="13" customWidth="1"/>
    <col min="26" max="26" width="0.85546875" style="13" customWidth="1"/>
    <col min="27" max="16384" width="10.28515625" style="13"/>
  </cols>
  <sheetData>
    <row r="1" spans="1:26" ht="15" customHeight="1">
      <c r="A1" s="13" t="s">
        <v>166</v>
      </c>
      <c r="N1" s="68"/>
    </row>
    <row r="2" spans="1:26" ht="15" customHeight="1"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68"/>
      <c r="O2" s="68"/>
      <c r="P2" s="68"/>
      <c r="Q2" s="68"/>
      <c r="R2" s="12"/>
      <c r="S2" s="12"/>
      <c r="T2" s="12"/>
      <c r="U2" s="12"/>
      <c r="V2" s="12"/>
      <c r="W2" s="12"/>
      <c r="X2" s="12"/>
      <c r="Y2" s="12"/>
    </row>
    <row r="3" spans="1:26" ht="15" customHeight="1"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68"/>
      <c r="O3" s="68"/>
      <c r="P3" s="68"/>
      <c r="Q3" s="68"/>
      <c r="R3" s="14"/>
      <c r="S3" s="14"/>
      <c r="T3" s="14"/>
      <c r="U3" s="14"/>
      <c r="V3" s="14"/>
      <c r="W3" s="14"/>
      <c r="X3" s="14"/>
      <c r="Y3" s="14"/>
    </row>
    <row r="4" spans="1:26" ht="15" customHeight="1">
      <c r="B4" s="14"/>
      <c r="C4" s="76"/>
      <c r="D4" s="14"/>
      <c r="E4" s="14"/>
      <c r="F4" s="14"/>
      <c r="G4" s="14"/>
      <c r="H4" s="14"/>
      <c r="I4" s="14"/>
      <c r="J4" s="14"/>
      <c r="K4" s="14"/>
      <c r="L4" s="14"/>
      <c r="M4" s="14"/>
      <c r="N4" s="68"/>
      <c r="O4" s="68"/>
      <c r="P4" s="68"/>
      <c r="Q4" s="68"/>
      <c r="R4" s="14"/>
      <c r="S4" s="14"/>
      <c r="T4" s="14"/>
      <c r="U4" s="14"/>
      <c r="V4" s="14"/>
      <c r="W4" s="14"/>
      <c r="X4" s="14"/>
      <c r="Y4" s="14"/>
    </row>
    <row r="5" spans="1:26" ht="15" customHeight="1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68"/>
      <c r="O5" s="68"/>
      <c r="P5" s="68"/>
      <c r="Q5" s="68"/>
      <c r="R5" s="14"/>
      <c r="S5" s="14"/>
      <c r="T5" s="14"/>
      <c r="U5" s="14"/>
      <c r="V5" s="14"/>
      <c r="W5" s="14"/>
      <c r="X5" s="14"/>
      <c r="Y5" s="14"/>
    </row>
    <row r="6" spans="1:26" ht="15" customHeight="1">
      <c r="B6" s="215" t="s">
        <v>160</v>
      </c>
      <c r="C6" s="201">
        <v>2020</v>
      </c>
      <c r="D6" s="202"/>
      <c r="E6" s="203"/>
      <c r="F6" s="201">
        <v>2019</v>
      </c>
      <c r="G6" s="202"/>
      <c r="H6" s="202"/>
      <c r="I6" s="203"/>
      <c r="J6" s="217">
        <v>2018</v>
      </c>
      <c r="K6" s="218"/>
      <c r="L6" s="218"/>
      <c r="M6" s="219"/>
      <c r="N6" s="218">
        <v>2017</v>
      </c>
      <c r="O6" s="218"/>
      <c r="P6" s="218"/>
      <c r="Q6" s="219"/>
      <c r="R6" s="217">
        <v>2016</v>
      </c>
      <c r="S6" s="218"/>
      <c r="T6" s="218"/>
      <c r="U6" s="219"/>
      <c r="V6" s="217">
        <v>2015</v>
      </c>
      <c r="W6" s="218"/>
      <c r="X6" s="218"/>
      <c r="Y6" s="219"/>
    </row>
    <row r="7" spans="1:26" s="15" customFormat="1" ht="15" customHeight="1">
      <c r="B7" s="216"/>
      <c r="C7" s="79" t="s">
        <v>53</v>
      </c>
      <c r="D7" s="79" t="s">
        <v>54</v>
      </c>
      <c r="E7" s="79" t="s">
        <v>55</v>
      </c>
      <c r="F7" s="79" t="s">
        <v>52</v>
      </c>
      <c r="G7" s="79" t="s">
        <v>53</v>
      </c>
      <c r="H7" s="79" t="s">
        <v>54</v>
      </c>
      <c r="I7" s="79" t="s">
        <v>55</v>
      </c>
      <c r="J7" s="79" t="s">
        <v>52</v>
      </c>
      <c r="K7" s="79" t="s">
        <v>53</v>
      </c>
      <c r="L7" s="79" t="s">
        <v>54</v>
      </c>
      <c r="M7" s="79" t="s">
        <v>55</v>
      </c>
      <c r="N7" s="79" t="s">
        <v>52</v>
      </c>
      <c r="O7" s="79" t="s">
        <v>53</v>
      </c>
      <c r="P7" s="79" t="s">
        <v>54</v>
      </c>
      <c r="Q7" s="79" t="s">
        <v>55</v>
      </c>
      <c r="R7" s="79" t="s">
        <v>52</v>
      </c>
      <c r="S7" s="79" t="s">
        <v>53</v>
      </c>
      <c r="T7" s="79" t="s">
        <v>54</v>
      </c>
      <c r="U7" s="79" t="s">
        <v>55</v>
      </c>
      <c r="V7" s="79" t="s">
        <v>52</v>
      </c>
      <c r="W7" s="79" t="s">
        <v>53</v>
      </c>
      <c r="X7" s="79" t="s">
        <v>54</v>
      </c>
      <c r="Y7" s="79" t="s">
        <v>55</v>
      </c>
    </row>
    <row r="8" spans="1:26" ht="15" customHeight="1">
      <c r="B8" s="16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16"/>
      <c r="Q8" s="16"/>
      <c r="R8" s="16"/>
      <c r="S8" s="16"/>
      <c r="T8" s="16"/>
      <c r="U8" s="16"/>
      <c r="V8" s="16"/>
      <c r="W8" s="16"/>
      <c r="X8" s="16"/>
      <c r="Y8" s="16"/>
    </row>
    <row r="9" spans="1:26" ht="15" customHeight="1">
      <c r="B9" s="81" t="s">
        <v>153</v>
      </c>
      <c r="C9" s="89">
        <v>11204952</v>
      </c>
      <c r="D9" s="89">
        <v>10981345</v>
      </c>
      <c r="E9" s="89">
        <v>11379799</v>
      </c>
      <c r="F9" s="89">
        <v>10684445</v>
      </c>
      <c r="G9" s="89">
        <v>11149733</v>
      </c>
      <c r="H9" s="88">
        <v>10627649</v>
      </c>
      <c r="I9" s="88">
        <v>10177688</v>
      </c>
      <c r="J9" s="88">
        <v>9328457</v>
      </c>
      <c r="K9" s="88">
        <v>8834303</v>
      </c>
      <c r="L9" s="88">
        <v>8519937</v>
      </c>
      <c r="M9" s="88">
        <v>8129641</v>
      </c>
      <c r="N9" s="88">
        <v>7686850</v>
      </c>
      <c r="O9" s="88">
        <v>7654315</v>
      </c>
      <c r="P9" s="88">
        <v>7989006</v>
      </c>
      <c r="Q9" s="88">
        <v>8435180</v>
      </c>
      <c r="R9" s="88">
        <v>7836498.7906299997</v>
      </c>
      <c r="S9" s="88">
        <v>7592002</v>
      </c>
      <c r="T9" s="88">
        <v>6949811</v>
      </c>
      <c r="U9" s="88">
        <v>5658089.2047799993</v>
      </c>
      <c r="V9" s="88">
        <v>5023876.3391100001</v>
      </c>
      <c r="W9" s="88">
        <v>5025463.1238599997</v>
      </c>
      <c r="X9" s="88">
        <v>5250590.43738</v>
      </c>
      <c r="Y9" s="88">
        <v>4707231.6741599999</v>
      </c>
    </row>
    <row r="10" spans="1:26" ht="15" customHeight="1">
      <c r="B10" s="81" t="s">
        <v>154</v>
      </c>
      <c r="C10" s="89">
        <v>9759129</v>
      </c>
      <c r="D10" s="190">
        <v>9313573</v>
      </c>
      <c r="E10" s="89">
        <v>9302176</v>
      </c>
      <c r="F10" s="89">
        <v>8853900</v>
      </c>
      <c r="G10" s="89">
        <v>8224346</v>
      </c>
      <c r="H10" s="88">
        <v>7786375</v>
      </c>
      <c r="I10" s="88">
        <v>7410971</v>
      </c>
      <c r="J10" s="88">
        <v>6979927</v>
      </c>
      <c r="K10" s="88">
        <v>6542439</v>
      </c>
      <c r="L10" s="88">
        <v>6242613</v>
      </c>
      <c r="M10" s="88">
        <v>6111474</v>
      </c>
      <c r="N10" s="88">
        <v>5905797</v>
      </c>
      <c r="O10" s="88">
        <v>5778190</v>
      </c>
      <c r="P10" s="88">
        <v>5719800</v>
      </c>
      <c r="Q10" s="88">
        <v>5570914</v>
      </c>
      <c r="R10" s="88">
        <v>5228802.2263500001</v>
      </c>
      <c r="S10" s="88">
        <v>5081290</v>
      </c>
      <c r="T10" s="88">
        <v>5121864</v>
      </c>
      <c r="U10" s="88">
        <v>5446083</v>
      </c>
      <c r="V10" s="88">
        <v>5929863</v>
      </c>
      <c r="W10" s="88">
        <v>6066148</v>
      </c>
      <c r="X10" s="88">
        <v>6308529</v>
      </c>
      <c r="Y10" s="88">
        <v>6794076</v>
      </c>
    </row>
    <row r="11" spans="1:26" ht="15" customHeight="1">
      <c r="B11" s="81" t="s">
        <v>155</v>
      </c>
      <c r="C11" s="89">
        <v>2069291</v>
      </c>
      <c r="D11" s="89">
        <v>1946163</v>
      </c>
      <c r="E11" s="89">
        <v>1895459.1672100001</v>
      </c>
      <c r="F11" s="89">
        <v>1821864.7532200001</v>
      </c>
      <c r="G11" s="89">
        <v>1732182</v>
      </c>
      <c r="H11" s="88">
        <v>1657341</v>
      </c>
      <c r="I11" s="88">
        <v>1573634</v>
      </c>
      <c r="J11" s="88">
        <v>1495700.67982</v>
      </c>
      <c r="K11" s="88">
        <v>1430840.3113200001</v>
      </c>
      <c r="L11" s="88">
        <v>1391300.92505</v>
      </c>
      <c r="M11" s="88">
        <v>1369645.7703</v>
      </c>
      <c r="N11" s="88">
        <v>1322592.0159799999</v>
      </c>
      <c r="O11" s="88">
        <v>1276048.44105</v>
      </c>
      <c r="P11" s="88">
        <v>1231529.1769099999</v>
      </c>
      <c r="Q11" s="88">
        <v>1182452.5982300001</v>
      </c>
      <c r="R11" s="88">
        <v>1128956.3530999999</v>
      </c>
      <c r="S11" s="88">
        <v>988138</v>
      </c>
      <c r="T11" s="88">
        <v>747276</v>
      </c>
      <c r="U11" s="88">
        <v>610956</v>
      </c>
      <c r="V11" s="88">
        <v>508488.84762999997</v>
      </c>
      <c r="W11" s="88">
        <v>383918</v>
      </c>
      <c r="X11" s="88">
        <v>360984</v>
      </c>
      <c r="Y11" s="88">
        <v>356823.45620999997</v>
      </c>
    </row>
    <row r="12" spans="1:26" ht="15" customHeight="1">
      <c r="B12" s="81" t="s">
        <v>157</v>
      </c>
      <c r="C12" s="89">
        <v>1422410</v>
      </c>
      <c r="D12" s="89">
        <v>1213747</v>
      </c>
      <c r="E12" s="89">
        <v>1139150.8265800001</v>
      </c>
      <c r="F12" s="89">
        <v>1086685.72016</v>
      </c>
      <c r="G12" s="89">
        <v>953237</v>
      </c>
      <c r="H12" s="88">
        <v>862082</v>
      </c>
      <c r="I12" s="88">
        <v>833613</v>
      </c>
      <c r="J12" s="88">
        <v>876711.74858999997</v>
      </c>
      <c r="K12" s="88">
        <v>831937.23123000003</v>
      </c>
      <c r="L12" s="88">
        <v>846444.66819</v>
      </c>
      <c r="M12" s="88">
        <v>871602.09750999999</v>
      </c>
      <c r="N12" s="88">
        <v>915645.72346999997</v>
      </c>
      <c r="O12" s="88">
        <v>869027.12399999995</v>
      </c>
      <c r="P12" s="88">
        <v>897577.97670999996</v>
      </c>
      <c r="Q12" s="88">
        <v>915955.17364000005</v>
      </c>
      <c r="R12" s="88">
        <v>943232.61710999999</v>
      </c>
      <c r="S12" s="88">
        <v>964737.65485000005</v>
      </c>
      <c r="T12" s="88">
        <v>975406.59871000005</v>
      </c>
      <c r="U12" s="88">
        <v>983873.94576000003</v>
      </c>
      <c r="V12" s="88">
        <v>1013498.5622</v>
      </c>
      <c r="W12" s="88">
        <v>939499.23652000003</v>
      </c>
      <c r="X12" s="88">
        <v>895572.23652000003</v>
      </c>
      <c r="Y12" s="88">
        <v>854369.57649999997</v>
      </c>
    </row>
    <row r="13" spans="1:26" ht="15" customHeight="1">
      <c r="B13" s="81" t="s">
        <v>120</v>
      </c>
      <c r="C13" s="89">
        <v>422902</v>
      </c>
      <c r="D13" s="89">
        <v>450792</v>
      </c>
      <c r="E13" s="89">
        <v>478589.44307000004</v>
      </c>
      <c r="F13" s="89">
        <v>495994.71089999995</v>
      </c>
      <c r="G13" s="89">
        <v>578781</v>
      </c>
      <c r="H13" s="88">
        <v>645150.41324999998</v>
      </c>
      <c r="I13" s="88">
        <v>738313.55469999998</v>
      </c>
      <c r="J13" s="88">
        <v>801643</v>
      </c>
      <c r="K13" s="88">
        <v>848673</v>
      </c>
      <c r="L13" s="88">
        <v>921639.72190999996</v>
      </c>
      <c r="M13" s="88">
        <v>966065.75558999996</v>
      </c>
      <c r="N13" s="88">
        <v>1015602.9055399999</v>
      </c>
      <c r="O13" s="88">
        <v>1134175.4836599999</v>
      </c>
      <c r="P13" s="88">
        <v>1203635</v>
      </c>
      <c r="Q13" s="88">
        <v>1316035</v>
      </c>
      <c r="R13" s="88">
        <v>1335874.69997</v>
      </c>
      <c r="S13" s="88">
        <v>1403668.0857799998</v>
      </c>
      <c r="T13" s="88">
        <v>1556763.4666200001</v>
      </c>
      <c r="U13" s="88">
        <v>1563102.5970700001</v>
      </c>
      <c r="V13" s="88">
        <v>1542419</v>
      </c>
      <c r="W13" s="88">
        <v>1536160</v>
      </c>
      <c r="X13" s="88">
        <v>1541976</v>
      </c>
      <c r="Y13" s="88">
        <v>1545857</v>
      </c>
    </row>
    <row r="14" spans="1:26" ht="15" customHeight="1">
      <c r="B14" s="81" t="s">
        <v>156</v>
      </c>
      <c r="C14" s="89">
        <v>237692</v>
      </c>
      <c r="D14" s="89">
        <v>677244</v>
      </c>
      <c r="E14" s="89">
        <v>700911.33285999997</v>
      </c>
      <c r="F14" s="89">
        <v>731705.80507999996</v>
      </c>
      <c r="G14" s="89">
        <v>810736.15432999993</v>
      </c>
      <c r="H14" s="88">
        <v>866187.03651000001</v>
      </c>
      <c r="I14" s="88">
        <v>929006.34018000006</v>
      </c>
      <c r="J14" s="88">
        <v>994785.02462000004</v>
      </c>
      <c r="K14" s="88">
        <v>1113756.5046899999</v>
      </c>
      <c r="L14" s="88">
        <v>1368665.3958699999</v>
      </c>
      <c r="M14" s="88">
        <v>1547199.8324299899</v>
      </c>
      <c r="N14" s="88">
        <v>1698995.1108500001</v>
      </c>
      <c r="O14" s="88">
        <v>1994033.28804</v>
      </c>
      <c r="P14" s="88">
        <v>2363704</v>
      </c>
      <c r="Q14" s="88">
        <v>2632567</v>
      </c>
      <c r="R14" s="88">
        <v>2628448.4718998303</v>
      </c>
      <c r="S14" s="88">
        <v>2575369.9185343101</v>
      </c>
      <c r="T14" s="88">
        <v>2707673.70199</v>
      </c>
      <c r="U14" s="88">
        <v>3075076.8310171696</v>
      </c>
      <c r="V14" s="88">
        <v>3460263.62023</v>
      </c>
      <c r="W14" s="88">
        <v>3905536.4932000004</v>
      </c>
      <c r="X14" s="88">
        <v>3714235.7750899997</v>
      </c>
      <c r="Y14" s="88">
        <v>3470126.4558999999</v>
      </c>
    </row>
    <row r="15" spans="1:26" ht="15" customHeight="1">
      <c r="B15" s="81" t="s">
        <v>121</v>
      </c>
      <c r="C15" s="89">
        <v>183565</v>
      </c>
      <c r="D15" s="89">
        <v>147188</v>
      </c>
      <c r="E15" s="89">
        <v>124935.06058</v>
      </c>
      <c r="F15" s="89">
        <v>110429</v>
      </c>
      <c r="G15" s="89">
        <v>101202</v>
      </c>
      <c r="H15" s="88">
        <v>90795</v>
      </c>
      <c r="I15" s="88">
        <v>91183</v>
      </c>
      <c r="J15" s="88">
        <v>96819</v>
      </c>
      <c r="K15" s="88">
        <v>101985</v>
      </c>
      <c r="L15" s="88">
        <v>106901</v>
      </c>
      <c r="M15" s="88">
        <v>105868.40256</v>
      </c>
      <c r="N15" s="88">
        <v>99207</v>
      </c>
      <c r="O15" s="88">
        <v>93278</v>
      </c>
      <c r="P15" s="88">
        <v>85462</v>
      </c>
      <c r="Q15" s="88">
        <v>83221</v>
      </c>
      <c r="R15" s="88">
        <v>94589.176460000002</v>
      </c>
      <c r="S15" s="88">
        <v>110711</v>
      </c>
      <c r="T15" s="88">
        <v>121370</v>
      </c>
      <c r="U15" s="88">
        <v>116903</v>
      </c>
      <c r="V15" s="88">
        <v>125013</v>
      </c>
      <c r="W15" s="88">
        <v>121058</v>
      </c>
      <c r="X15" s="88">
        <v>131765</v>
      </c>
      <c r="Y15" s="88">
        <v>138720</v>
      </c>
    </row>
    <row r="16" spans="1:26" s="26" customFormat="1" ht="15" customHeight="1">
      <c r="B16" s="80" t="s">
        <v>213</v>
      </c>
      <c r="C16" s="141">
        <v>25299941</v>
      </c>
      <c r="D16" s="141">
        <v>24730052</v>
      </c>
      <c r="E16" s="141">
        <v>25021020.830300003</v>
      </c>
      <c r="F16" s="141">
        <v>23785024.989360001</v>
      </c>
      <c r="G16" s="141">
        <v>23550217.15433</v>
      </c>
      <c r="H16" s="141">
        <v>22535579.449759997</v>
      </c>
      <c r="I16" s="141">
        <v>21754408.894879997</v>
      </c>
      <c r="J16" s="141">
        <v>20574043.453030001</v>
      </c>
      <c r="K16" s="141">
        <v>19703934.047239996</v>
      </c>
      <c r="L16" s="141">
        <v>19397501.711019997</v>
      </c>
      <c r="M16" s="141">
        <v>19101496.858389989</v>
      </c>
      <c r="N16" s="141">
        <v>18644689.75584</v>
      </c>
      <c r="O16" s="141">
        <v>18799067.336750004</v>
      </c>
      <c r="P16" s="141">
        <v>19490714.153619997</v>
      </c>
      <c r="Q16" s="141">
        <v>20136324.771870002</v>
      </c>
      <c r="R16" s="141">
        <v>19196402.335519832</v>
      </c>
      <c r="S16" s="141">
        <v>18715916.65916431</v>
      </c>
      <c r="T16" s="141">
        <v>18180164.76732</v>
      </c>
      <c r="U16" s="141">
        <v>17454084.578627169</v>
      </c>
      <c r="V16" s="141">
        <v>17603422.369170003</v>
      </c>
      <c r="W16" s="141">
        <v>17977782.853579998</v>
      </c>
      <c r="X16" s="141">
        <v>18203652.448990002</v>
      </c>
      <c r="Y16" s="141">
        <v>17867204.162770003</v>
      </c>
      <c r="Z16" s="141"/>
    </row>
    <row r="17" spans="2:25" ht="15" customHeight="1">
      <c r="B17" s="81" t="s">
        <v>212</v>
      </c>
      <c r="C17" s="88">
        <v>0</v>
      </c>
      <c r="D17" s="88">
        <v>0</v>
      </c>
      <c r="E17" s="88">
        <v>0</v>
      </c>
      <c r="F17" s="88">
        <v>0</v>
      </c>
      <c r="G17" s="88">
        <v>0</v>
      </c>
      <c r="H17" s="88">
        <v>0</v>
      </c>
      <c r="I17" s="88">
        <v>0</v>
      </c>
      <c r="J17" s="88">
        <v>0</v>
      </c>
      <c r="K17" s="140">
        <v>0</v>
      </c>
      <c r="L17" s="140">
        <v>0</v>
      </c>
      <c r="M17" s="140">
        <v>0</v>
      </c>
      <c r="N17" s="140">
        <v>0</v>
      </c>
      <c r="O17" s="140">
        <v>0</v>
      </c>
      <c r="P17" s="88">
        <v>0</v>
      </c>
      <c r="Q17" s="88">
        <v>0</v>
      </c>
      <c r="R17" s="88">
        <v>0</v>
      </c>
      <c r="S17" s="88">
        <v>0</v>
      </c>
      <c r="T17" s="88">
        <v>0</v>
      </c>
      <c r="U17" s="88">
        <v>0</v>
      </c>
      <c r="V17" s="88">
        <v>0</v>
      </c>
      <c r="W17" s="88">
        <v>42</v>
      </c>
      <c r="X17" s="88">
        <v>24970</v>
      </c>
      <c r="Y17" s="88">
        <v>56300</v>
      </c>
    </row>
    <row r="18" spans="2:25" s="26" customFormat="1" ht="15" customHeight="1">
      <c r="B18" s="80" t="s">
        <v>137</v>
      </c>
      <c r="C18" s="141">
        <v>25299941</v>
      </c>
      <c r="D18" s="141">
        <v>24730052</v>
      </c>
      <c r="E18" s="141">
        <v>25021020.830300003</v>
      </c>
      <c r="F18" s="141">
        <v>23785024.989360001</v>
      </c>
      <c r="G18" s="141">
        <v>23550217.15433</v>
      </c>
      <c r="H18" s="141">
        <v>22535579.449759997</v>
      </c>
      <c r="I18" s="141">
        <v>21754408.894879997</v>
      </c>
      <c r="J18" s="141">
        <v>20574043.453030001</v>
      </c>
      <c r="K18" s="141">
        <v>19703934.047239996</v>
      </c>
      <c r="L18" s="141">
        <v>19397501.711019997</v>
      </c>
      <c r="M18" s="141">
        <v>19101496.858389989</v>
      </c>
      <c r="N18" s="141">
        <v>18644689.75584</v>
      </c>
      <c r="O18" s="141">
        <v>18799067.336750004</v>
      </c>
      <c r="P18" s="141">
        <v>19490714.153619997</v>
      </c>
      <c r="Q18" s="141">
        <v>20136324.771870002</v>
      </c>
      <c r="R18" s="141">
        <v>19196402.335519832</v>
      </c>
      <c r="S18" s="141">
        <v>18715916.65916431</v>
      </c>
      <c r="T18" s="141">
        <v>18180164.76732</v>
      </c>
      <c r="U18" s="141">
        <v>17454084.578627169</v>
      </c>
      <c r="V18" s="141">
        <v>17603422.369170003</v>
      </c>
      <c r="W18" s="141">
        <v>17977824.853579998</v>
      </c>
      <c r="X18" s="141">
        <v>18228622.448990002</v>
      </c>
      <c r="Y18" s="141">
        <v>17923504.162770003</v>
      </c>
    </row>
    <row r="19" spans="2:25" s="20" customFormat="1" ht="15" customHeight="1"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</row>
    <row r="20" spans="2:25" s="20" customFormat="1" ht="15" customHeight="1">
      <c r="C20" s="148"/>
      <c r="D20" s="148"/>
      <c r="E20" s="148"/>
      <c r="F20" s="148"/>
      <c r="G20" s="148"/>
      <c r="H20" s="148"/>
      <c r="I20" s="148"/>
      <c r="J20" s="148"/>
      <c r="K20" s="148"/>
      <c r="L20" s="148"/>
      <c r="M20" s="148"/>
      <c r="N20" s="148"/>
      <c r="O20" s="148"/>
      <c r="P20" s="30"/>
      <c r="Q20" s="30"/>
      <c r="R20" s="30"/>
      <c r="S20" s="30"/>
      <c r="T20" s="30"/>
      <c r="U20" s="30"/>
      <c r="V20" s="30"/>
      <c r="W20" s="30"/>
      <c r="X20" s="30"/>
      <c r="Y20" s="30"/>
    </row>
    <row r="21" spans="2:25" s="20" customFormat="1" ht="15" customHeight="1">
      <c r="C21" s="30"/>
      <c r="D21" s="30"/>
      <c r="E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</row>
    <row r="22" spans="2:25" s="20" customFormat="1" ht="15" customHeight="1">
      <c r="F22" s="175"/>
      <c r="O22" s="149"/>
      <c r="P22" s="149"/>
      <c r="Q22" s="149"/>
      <c r="R22" s="149"/>
      <c r="S22" s="149"/>
    </row>
    <row r="23" spans="2:25" s="20" customFormat="1" ht="15" customHeight="1"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</row>
    <row r="24" spans="2:25" s="20" customFormat="1" ht="15" customHeight="1"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W24" s="22"/>
    </row>
    <row r="25" spans="2:25" s="20" customFormat="1" ht="15" customHeight="1">
      <c r="N25" s="150"/>
      <c r="W25" s="149"/>
    </row>
    <row r="26" spans="2:25" s="20" customFormat="1" ht="15" customHeight="1"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W26" s="22"/>
    </row>
    <row r="27" spans="2:25" s="20" customFormat="1" ht="15" customHeight="1">
      <c r="W27" s="22"/>
    </row>
    <row r="28" spans="2:25" s="20" customFormat="1" ht="15" customHeight="1"/>
    <row r="29" spans="2:25" s="20" customFormat="1" ht="15" customHeight="1"/>
    <row r="30" spans="2:25" s="20" customFormat="1" ht="15" customHeight="1"/>
    <row r="31" spans="2:25" s="20" customFormat="1" ht="15" customHeight="1"/>
    <row r="32" spans="2:25" s="20" customFormat="1" ht="15" customHeight="1"/>
    <row r="33" s="20" customFormat="1" ht="15" customHeight="1"/>
    <row r="34" s="20" customFormat="1" ht="15" customHeight="1"/>
    <row r="35" s="20" customFormat="1" ht="15" customHeight="1"/>
    <row r="36" s="20" customFormat="1" ht="15" customHeight="1"/>
    <row r="37" s="20" customFormat="1" ht="15" customHeight="1"/>
    <row r="38" s="20" customFormat="1" ht="15" customHeight="1"/>
    <row r="39" s="20" customFormat="1" ht="15" customHeight="1"/>
    <row r="40" s="20" customFormat="1" ht="15" customHeight="1"/>
    <row r="41" s="20" customFormat="1" ht="15" customHeight="1"/>
    <row r="42" s="20" customFormat="1" ht="15" customHeight="1"/>
    <row r="43" s="20" customFormat="1" ht="15" customHeight="1"/>
    <row r="44" s="20" customFormat="1" ht="15" customHeight="1"/>
    <row r="45" s="20" customFormat="1" ht="15" customHeight="1"/>
    <row r="46" s="20" customFormat="1" ht="15" customHeight="1"/>
    <row r="47" s="20" customFormat="1" ht="15" customHeight="1"/>
    <row r="48" s="20" customFormat="1" ht="15" customHeight="1"/>
    <row r="49" s="20" customFormat="1" ht="15" customHeight="1"/>
    <row r="50" s="20" customFormat="1" ht="15" customHeight="1"/>
    <row r="51" s="20" customFormat="1" ht="15" customHeight="1"/>
    <row r="52" s="20" customFormat="1" ht="15" customHeight="1"/>
    <row r="53" s="20" customFormat="1" ht="15" customHeight="1"/>
    <row r="54" s="20" customFormat="1" ht="15" customHeight="1"/>
  </sheetData>
  <customSheetViews>
    <customSheetView guid="{7C681B0D-C951-4E1E-9555-07B492581EEC}" showGridLines="0">
      <pane xSplit="2" topLeftCell="C1" activePane="topRight" state="frozen"/>
      <selection pane="topRight" activeCell="C20" sqref="C20"/>
      <pageMargins left="0" right="0" top="1.1811023622047245" bottom="0" header="0" footer="0"/>
      <printOptions horizontalCentered="1"/>
      <pageSetup paperSize="9" scale="66" orientation="landscape" horizontalDpi="1200" verticalDpi="1200" r:id="rId1"/>
      <headerFooter alignWithMargins="0"/>
    </customSheetView>
    <customSheetView guid="{7A89D22F-AB54-4C2F-B02B-C1526C3F1F4F}" showPageBreaks="1" showGridLines="0" printArea="1" topLeftCell="A5">
      <pane xSplit="2" topLeftCell="C1" activePane="topRight" state="frozen"/>
      <selection pane="topRight" activeCell="D20" sqref="D20"/>
      <pageMargins left="0" right="0" top="1.1811023622047245" bottom="0" header="0" footer="0"/>
      <printOptions horizontalCentered="1"/>
      <pageSetup paperSize="9" scale="66" orientation="landscape" horizontalDpi="1200" verticalDpi="1200" r:id="rId2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J37" sqref="J37"/>
      <pageMargins left="0" right="0" top="1.1811023622047245" bottom="0" header="0" footer="0"/>
      <printOptions horizontalCentered="1"/>
      <pageSetup paperSize="9" scale="66" orientation="landscape" horizontalDpi="1200" verticalDpi="1200" r:id="rId3"/>
      <headerFooter alignWithMargins="0"/>
    </customSheetView>
    <customSheetView guid="{EEC21706-2D9D-4FD7-BB7F-BBE90C0C7A1B}" scale="85" showGridLines="0" showRowCol="0" hiddenColumns="1">
      <pageMargins left="0" right="0" top="1.1811023622047245" bottom="0" header="0" footer="0"/>
      <printOptions horizontalCentered="1"/>
      <pageSetup paperSize="9" scale="47" orientation="landscape" horizontalDpi="1200" verticalDpi="1200" r:id="rId4"/>
      <headerFooter alignWithMargins="0"/>
    </customSheetView>
    <customSheetView guid="{D2D3B71A-CAE4-45D7-B72C-7FFA3DDD9695}" showGridLines="0" showRowCol="0">
      <selection activeCell="D23" sqref="D23:T23"/>
      <pageMargins left="0" right="0" top="1.1811023622047245" bottom="0" header="0" footer="0"/>
      <printOptions horizontalCentered="1"/>
      <pageSetup paperSize="9" scale="47" orientation="landscape" horizontalDpi="1200" verticalDpi="1200" r:id="rId5"/>
      <headerFooter alignWithMargins="0"/>
    </customSheetView>
    <customSheetView guid="{25BA17B7-2C09-419A-A76E-46AD397B1880}" scale="85" showPageBreaks="1" showGridLines="0" printArea="1" hiddenRows="1" topLeftCell="A4">
      <pane xSplit="2" topLeftCell="C1" activePane="topRight" state="frozen"/>
      <selection pane="topRight" activeCell="C14" sqref="C14"/>
      <pageMargins left="0" right="0" top="1.1811023622047245" bottom="0" header="0" footer="0"/>
      <printOptions horizontalCentered="1"/>
      <pageSetup paperSize="9" scale="66" orientation="landscape" horizontalDpi="1200" verticalDpi="1200" r:id="rId6"/>
      <headerFooter alignWithMargins="0"/>
    </customSheetView>
    <customSheetView guid="{27A090AF-C8A8-4D26-AB93-5BEE644A94EB}" showPageBreaks="1" showGridLines="0" printArea="1">
      <pane xSplit="2" topLeftCell="C1" activePane="topRight" state="frozen"/>
      <selection pane="topRight" activeCell="C20" sqref="C20"/>
      <pageMargins left="0" right="0" top="1.1811023622047245" bottom="0" header="0" footer="0"/>
      <printOptions horizontalCentered="1"/>
      <pageSetup paperSize="9" scale="66" orientation="landscape" horizontalDpi="1200" verticalDpi="1200" r:id="rId7"/>
      <headerFooter alignWithMargins="0"/>
    </customSheetView>
  </customSheetViews>
  <mergeCells count="7">
    <mergeCell ref="B6:B7"/>
    <mergeCell ref="V6:Y6"/>
    <mergeCell ref="R6:U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66" orientation="landscape" horizontalDpi="1200" verticalDpi="1200" r:id="rId8"/>
  <headerFooter alignWithMargins="0">
    <oddHeader>&amp;R&amp;"Calibri"&amp;10&amp;KA80000Classificação: Confidencial&amp;1#</oddHeader>
  </headerFooter>
  <drawing r:id="rId9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D61"/>
  <sheetViews>
    <sheetView showGridLines="0" showRowColHeaders="0" zoomScaleNormal="100" workbookViewId="0">
      <pane xSplit="2" topLeftCell="R1" activePane="topRight" state="frozen"/>
      <selection activeCell="C20" sqref="C20"/>
      <selection pane="topRight" activeCell="C6" sqref="C6:Y20"/>
    </sheetView>
  </sheetViews>
  <sheetFormatPr defaultColWidth="10.28515625" defaultRowHeight="15" customHeight="1"/>
  <cols>
    <col min="1" max="1" width="2.7109375" style="13" customWidth="1"/>
    <col min="2" max="2" width="59.85546875" style="13" customWidth="1"/>
    <col min="3" max="25" width="15.42578125" style="13" customWidth="1"/>
    <col min="26" max="26" width="0.85546875" style="13" customWidth="1"/>
    <col min="27" max="16384" width="10.28515625" style="13"/>
  </cols>
  <sheetData>
    <row r="1" spans="1:30" ht="15" customHeight="1">
      <c r="N1" s="51"/>
      <c r="Q1" s="51"/>
      <c r="R1" s="51"/>
      <c r="S1" s="51"/>
      <c r="T1" s="51"/>
      <c r="U1" s="51"/>
    </row>
    <row r="2" spans="1:30" ht="15" customHeight="1">
      <c r="B2" s="25"/>
      <c r="C2" s="25"/>
      <c r="D2" s="25"/>
      <c r="E2" s="25"/>
      <c r="F2" s="25"/>
      <c r="G2" s="25"/>
      <c r="H2" s="25"/>
      <c r="I2" s="25"/>
      <c r="J2" s="25"/>
      <c r="K2" s="12"/>
      <c r="L2" s="12"/>
      <c r="M2" s="12"/>
      <c r="N2" s="12"/>
      <c r="O2" s="12"/>
      <c r="P2" s="12"/>
      <c r="Q2" s="12"/>
      <c r="R2" s="12"/>
      <c r="S2" s="12"/>
      <c r="T2" s="78"/>
      <c r="U2" s="12"/>
      <c r="V2" s="12"/>
      <c r="W2" s="12"/>
      <c r="X2" s="12"/>
      <c r="Y2" s="12"/>
    </row>
    <row r="3" spans="1:30" ht="15" customHeight="1">
      <c r="B3" s="12"/>
      <c r="C3" s="78"/>
      <c r="D3" s="78"/>
      <c r="E3" s="78"/>
      <c r="F3" s="78"/>
      <c r="G3" s="78"/>
      <c r="H3" s="78"/>
      <c r="I3" s="78"/>
      <c r="J3" s="12"/>
      <c r="K3" s="12"/>
      <c r="L3" s="12"/>
      <c r="M3" s="12"/>
      <c r="N3" s="12"/>
      <c r="O3" s="12"/>
      <c r="P3" s="12"/>
      <c r="Q3" s="12"/>
      <c r="R3" s="12"/>
      <c r="T3" s="78"/>
      <c r="U3" s="12"/>
      <c r="V3" s="12"/>
      <c r="W3" s="12"/>
      <c r="X3" s="12"/>
      <c r="Y3" s="12"/>
    </row>
    <row r="4" spans="1:30" ht="15" customHeight="1">
      <c r="B4" s="14"/>
      <c r="C4" s="14"/>
      <c r="D4" s="14"/>
      <c r="E4" s="14"/>
      <c r="F4" s="14"/>
      <c r="G4" s="14"/>
      <c r="H4" s="14"/>
      <c r="I4" s="76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</row>
    <row r="5" spans="1:30" ht="15" customHeight="1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</row>
    <row r="6" spans="1:30" ht="15" customHeight="1">
      <c r="B6" s="220" t="s">
        <v>169</v>
      </c>
      <c r="C6" s="225">
        <v>2020</v>
      </c>
      <c r="D6" s="226"/>
      <c r="E6" s="227"/>
      <c r="F6" s="225">
        <v>2019</v>
      </c>
      <c r="G6" s="226"/>
      <c r="H6" s="226"/>
      <c r="I6" s="227"/>
      <c r="J6" s="222">
        <v>2018</v>
      </c>
      <c r="K6" s="223"/>
      <c r="L6" s="223"/>
      <c r="M6" s="224"/>
      <c r="N6" s="223">
        <v>2017</v>
      </c>
      <c r="O6" s="223"/>
      <c r="P6" s="223"/>
      <c r="Q6" s="224"/>
      <c r="R6" s="223">
        <v>2016</v>
      </c>
      <c r="S6" s="223"/>
      <c r="T6" s="223"/>
      <c r="U6" s="224"/>
      <c r="V6" s="222">
        <v>2015</v>
      </c>
      <c r="W6" s="223">
        <v>2015</v>
      </c>
      <c r="X6" s="223"/>
      <c r="Y6" s="224"/>
    </row>
    <row r="7" spans="1:30" s="15" customFormat="1" ht="15" customHeight="1">
      <c r="B7" s="221"/>
      <c r="C7" s="112" t="s">
        <v>2</v>
      </c>
      <c r="D7" s="112" t="s">
        <v>1</v>
      </c>
      <c r="E7" s="112" t="s">
        <v>0</v>
      </c>
      <c r="F7" s="112" t="s">
        <v>3</v>
      </c>
      <c r="G7" s="112" t="s">
        <v>2</v>
      </c>
      <c r="H7" s="112" t="s">
        <v>1</v>
      </c>
      <c r="I7" s="112" t="s">
        <v>0</v>
      </c>
      <c r="J7" s="112" t="s">
        <v>3</v>
      </c>
      <c r="K7" s="112" t="s">
        <v>2</v>
      </c>
      <c r="L7" s="112" t="s">
        <v>1</v>
      </c>
      <c r="M7" s="112" t="s">
        <v>0</v>
      </c>
      <c r="N7" s="112" t="s">
        <v>3</v>
      </c>
      <c r="O7" s="112" t="s">
        <v>2</v>
      </c>
      <c r="P7" s="112" t="s">
        <v>1</v>
      </c>
      <c r="Q7" s="112" t="s">
        <v>0</v>
      </c>
      <c r="R7" s="112" t="s">
        <v>3</v>
      </c>
      <c r="S7" s="112" t="s">
        <v>2</v>
      </c>
      <c r="T7" s="112" t="s">
        <v>1</v>
      </c>
      <c r="U7" s="112" t="s">
        <v>0</v>
      </c>
      <c r="V7" s="112" t="s">
        <v>3</v>
      </c>
      <c r="W7" s="112" t="s">
        <v>2</v>
      </c>
      <c r="X7" s="112" t="s">
        <v>1</v>
      </c>
      <c r="Y7" s="112" t="s">
        <v>0</v>
      </c>
    </row>
    <row r="8" spans="1:30" ht="15" customHeight="1">
      <c r="B8" s="16"/>
      <c r="C8" s="10"/>
      <c r="D8" s="10"/>
      <c r="E8" s="10"/>
      <c r="F8" s="10"/>
      <c r="G8" s="10"/>
      <c r="H8" s="10"/>
      <c r="I8" s="16"/>
      <c r="J8" s="71"/>
      <c r="K8" s="71"/>
      <c r="L8" s="71"/>
      <c r="M8" s="16"/>
      <c r="N8" s="71"/>
      <c r="O8" s="71"/>
      <c r="P8" s="10"/>
      <c r="Q8" s="10"/>
      <c r="R8" s="10"/>
      <c r="S8" s="10"/>
      <c r="T8" s="10"/>
      <c r="U8" s="10"/>
      <c r="V8" s="16"/>
      <c r="W8" s="16"/>
      <c r="X8" s="16"/>
      <c r="Y8" s="16"/>
    </row>
    <row r="9" spans="1:30" ht="15" customHeight="1">
      <c r="B9" s="81" t="s">
        <v>125</v>
      </c>
      <c r="C9" s="99">
        <v>638225</v>
      </c>
      <c r="D9" s="99">
        <v>1013234</v>
      </c>
      <c r="E9" s="99">
        <v>276714</v>
      </c>
      <c r="F9" s="99">
        <v>675709</v>
      </c>
      <c r="G9" s="99">
        <v>435213.54887</v>
      </c>
      <c r="H9" s="99">
        <v>387714.58848999994</v>
      </c>
      <c r="I9" s="99">
        <v>273980.86264000001</v>
      </c>
      <c r="J9" s="99">
        <v>275944.59934000002</v>
      </c>
      <c r="K9" s="99">
        <v>350084.62637999997</v>
      </c>
      <c r="L9" s="99">
        <v>350708.08795999998</v>
      </c>
      <c r="M9" s="99">
        <v>470060.30236999999</v>
      </c>
      <c r="N9" s="99">
        <v>478338.22352</v>
      </c>
      <c r="O9" s="99">
        <v>566869.05584000004</v>
      </c>
      <c r="P9" s="99">
        <v>834005.78096999996</v>
      </c>
      <c r="Q9" s="99">
        <v>792739.61149000004</v>
      </c>
      <c r="R9" s="99">
        <v>670930.02837000007</v>
      </c>
      <c r="S9" s="99">
        <v>622337.07687999995</v>
      </c>
      <c r="T9" s="99">
        <v>270632.24450999999</v>
      </c>
      <c r="U9" s="99">
        <v>217085.12580000001</v>
      </c>
      <c r="V9" s="99">
        <v>319404</v>
      </c>
      <c r="W9" s="99">
        <v>418485</v>
      </c>
      <c r="X9" s="99">
        <v>559743</v>
      </c>
      <c r="Y9" s="99">
        <v>336095</v>
      </c>
    </row>
    <row r="10" spans="1:30" ht="15" customHeight="1">
      <c r="B10" s="81" t="s">
        <v>149</v>
      </c>
      <c r="C10" s="99">
        <v>160037</v>
      </c>
      <c r="D10" s="99">
        <v>138981</v>
      </c>
      <c r="E10" s="99">
        <v>181901</v>
      </c>
      <c r="F10" s="99">
        <v>250495</v>
      </c>
      <c r="G10" s="99">
        <v>251405.82342999999</v>
      </c>
      <c r="H10" s="99">
        <v>232897.39921</v>
      </c>
      <c r="I10" s="99">
        <v>230355.77736000001</v>
      </c>
      <c r="J10" s="99">
        <v>215096.55280999994</v>
      </c>
      <c r="K10" s="99">
        <v>178605.36872</v>
      </c>
      <c r="L10" s="99">
        <v>200138.17110000001</v>
      </c>
      <c r="M10" s="99">
        <v>142425.90737</v>
      </c>
      <c r="N10" s="99">
        <v>84343.2258</v>
      </c>
      <c r="O10" s="99">
        <v>98998.911919999999</v>
      </c>
      <c r="P10" s="99">
        <v>86258.977959999989</v>
      </c>
      <c r="Q10" s="99">
        <v>92308.080220000003</v>
      </c>
      <c r="R10" s="99">
        <v>63406.613989999998</v>
      </c>
      <c r="S10" s="99">
        <v>28825.188819999999</v>
      </c>
      <c r="T10" s="99">
        <v>116737.39132</v>
      </c>
      <c r="U10" s="99">
        <v>143164.82488</v>
      </c>
      <c r="V10" s="99">
        <v>0</v>
      </c>
      <c r="W10" s="99">
        <v>0</v>
      </c>
      <c r="X10" s="99">
        <v>0</v>
      </c>
      <c r="Y10" s="99">
        <v>0</v>
      </c>
    </row>
    <row r="11" spans="1:30" ht="15" customHeight="1">
      <c r="B11" s="81" t="s">
        <v>168</v>
      </c>
      <c r="C11" s="99">
        <v>544196</v>
      </c>
      <c r="D11" s="99">
        <v>533464</v>
      </c>
      <c r="E11" s="99">
        <v>546112</v>
      </c>
      <c r="F11" s="99">
        <v>559099</v>
      </c>
      <c r="G11" s="99">
        <v>564082</v>
      </c>
      <c r="H11" s="99">
        <v>563537</v>
      </c>
      <c r="I11" s="99">
        <v>515343</v>
      </c>
      <c r="J11" s="99">
        <v>487140</v>
      </c>
      <c r="K11" s="99">
        <v>460053</v>
      </c>
      <c r="L11" s="99">
        <v>448268</v>
      </c>
      <c r="M11" s="99">
        <v>416748</v>
      </c>
      <c r="N11" s="99">
        <v>423943</v>
      </c>
      <c r="O11" s="99">
        <v>458854</v>
      </c>
      <c r="P11" s="99">
        <v>474392</v>
      </c>
      <c r="Q11" s="99">
        <v>482603</v>
      </c>
      <c r="R11" s="99">
        <v>462108</v>
      </c>
      <c r="S11" s="99">
        <v>441577</v>
      </c>
      <c r="T11" s="99">
        <v>384488</v>
      </c>
      <c r="U11" s="99">
        <v>322749</v>
      </c>
      <c r="V11" s="99">
        <v>314068</v>
      </c>
      <c r="W11" s="99">
        <v>302827</v>
      </c>
      <c r="X11" s="99">
        <v>310057</v>
      </c>
      <c r="Y11" s="99">
        <v>259014</v>
      </c>
    </row>
    <row r="12" spans="1:30" ht="15" customHeight="1">
      <c r="B12" s="81" t="s">
        <v>154</v>
      </c>
      <c r="C12" s="99">
        <v>524256</v>
      </c>
      <c r="D12" s="99">
        <v>506146</v>
      </c>
      <c r="E12" s="99">
        <v>519385</v>
      </c>
      <c r="F12" s="99">
        <v>502254</v>
      </c>
      <c r="G12" s="99">
        <v>485207</v>
      </c>
      <c r="H12" s="99">
        <v>465264</v>
      </c>
      <c r="I12" s="99">
        <v>444103</v>
      </c>
      <c r="J12" s="99">
        <v>431652</v>
      </c>
      <c r="K12" s="99">
        <v>411974</v>
      </c>
      <c r="L12" s="99">
        <v>398704</v>
      </c>
      <c r="M12" s="99">
        <v>386242</v>
      </c>
      <c r="N12" s="99">
        <v>385953</v>
      </c>
      <c r="O12" s="99">
        <v>379629</v>
      </c>
      <c r="P12" s="99">
        <v>392880</v>
      </c>
      <c r="Q12" s="99">
        <v>311952</v>
      </c>
      <c r="R12" s="99">
        <v>300293</v>
      </c>
      <c r="S12" s="99">
        <v>330821</v>
      </c>
      <c r="T12" s="99">
        <v>334715</v>
      </c>
      <c r="U12" s="99">
        <v>351635</v>
      </c>
      <c r="V12" s="99">
        <v>366615</v>
      </c>
      <c r="W12" s="99">
        <v>355450</v>
      </c>
      <c r="X12" s="99">
        <v>362616</v>
      </c>
      <c r="Y12" s="99">
        <v>384180</v>
      </c>
      <c r="AA12" s="51"/>
      <c r="AB12" s="52"/>
      <c r="AC12" s="52"/>
    </row>
    <row r="13" spans="1:30" ht="15" customHeight="1">
      <c r="A13" s="158"/>
      <c r="B13" s="160" t="s">
        <v>210</v>
      </c>
      <c r="C13" s="99">
        <v>220904</v>
      </c>
      <c r="D13" s="99">
        <v>241602</v>
      </c>
      <c r="E13" s="99">
        <v>237002</v>
      </c>
      <c r="F13" s="99">
        <v>218558</v>
      </c>
      <c r="G13" s="99">
        <v>206822</v>
      </c>
      <c r="H13" s="99">
        <v>192924</v>
      </c>
      <c r="I13" s="99">
        <v>182715</v>
      </c>
      <c r="J13" s="157">
        <v>181001</v>
      </c>
      <c r="K13" s="157">
        <v>180807</v>
      </c>
      <c r="L13" s="157">
        <v>181566</v>
      </c>
      <c r="M13" s="157">
        <v>176695</v>
      </c>
      <c r="N13" s="157">
        <v>173079</v>
      </c>
      <c r="O13" s="157">
        <v>171178</v>
      </c>
      <c r="P13" s="157">
        <v>175686</v>
      </c>
      <c r="Q13" s="157">
        <v>171598</v>
      </c>
      <c r="R13" s="157">
        <v>168808</v>
      </c>
      <c r="S13" s="157">
        <v>160627</v>
      </c>
      <c r="T13" s="157">
        <v>137569</v>
      </c>
      <c r="U13" s="157">
        <v>126120</v>
      </c>
      <c r="V13" s="157">
        <v>127796</v>
      </c>
      <c r="W13" s="157">
        <v>113659</v>
      </c>
      <c r="X13" s="157">
        <v>103233</v>
      </c>
      <c r="Y13" s="157">
        <v>94089</v>
      </c>
      <c r="AA13" s="51"/>
      <c r="AB13" s="52"/>
      <c r="AC13" s="52"/>
      <c r="AD13" s="52"/>
    </row>
    <row r="14" spans="1:30" ht="15" customHeight="1">
      <c r="B14" s="81" t="s">
        <v>126</v>
      </c>
      <c r="C14" s="99">
        <v>66158</v>
      </c>
      <c r="D14" s="99">
        <v>48643</v>
      </c>
      <c r="E14" s="99">
        <v>89263</v>
      </c>
      <c r="F14" s="99">
        <v>58823</v>
      </c>
      <c r="G14" s="99">
        <v>57819</v>
      </c>
      <c r="H14" s="99">
        <v>71158</v>
      </c>
      <c r="I14" s="99">
        <v>52568</v>
      </c>
      <c r="J14" s="99">
        <v>70241</v>
      </c>
      <c r="K14" s="99">
        <v>72091</v>
      </c>
      <c r="L14" s="99">
        <v>54143</v>
      </c>
      <c r="M14" s="99">
        <v>49127</v>
      </c>
      <c r="N14" s="99">
        <v>74225</v>
      </c>
      <c r="O14" s="99">
        <v>86346</v>
      </c>
      <c r="P14" s="99">
        <v>53510</v>
      </c>
      <c r="Q14" s="99">
        <v>57878</v>
      </c>
      <c r="R14" s="99">
        <v>53780</v>
      </c>
      <c r="S14" s="99">
        <v>56186</v>
      </c>
      <c r="T14" s="99">
        <v>54029</v>
      </c>
      <c r="U14" s="99">
        <v>64685</v>
      </c>
      <c r="V14" s="99">
        <v>71870</v>
      </c>
      <c r="W14" s="99">
        <v>88071</v>
      </c>
      <c r="X14" s="99">
        <v>80167</v>
      </c>
      <c r="Y14" s="99">
        <v>62226</v>
      </c>
      <c r="AA14" s="51"/>
      <c r="AB14" s="52"/>
      <c r="AC14" s="52"/>
      <c r="AD14" s="52"/>
    </row>
    <row r="15" spans="1:30" ht="15" customHeight="1">
      <c r="B15" s="81" t="s">
        <v>211</v>
      </c>
      <c r="C15" s="99">
        <v>33675</v>
      </c>
      <c r="D15" s="99">
        <v>34109</v>
      </c>
      <c r="E15" s="99">
        <v>35451</v>
      </c>
      <c r="F15" s="99">
        <v>35653</v>
      </c>
      <c r="G15" s="99">
        <v>40400</v>
      </c>
      <c r="H15" s="99">
        <v>40626</v>
      </c>
      <c r="I15" s="99">
        <v>39779</v>
      </c>
      <c r="J15" s="99">
        <v>33996</v>
      </c>
      <c r="K15" s="99">
        <v>49469</v>
      </c>
      <c r="L15" s="99">
        <v>70899</v>
      </c>
      <c r="M15" s="99">
        <v>61876</v>
      </c>
      <c r="N15" s="99">
        <v>71315</v>
      </c>
      <c r="O15" s="99">
        <v>80657</v>
      </c>
      <c r="P15" s="99">
        <v>116408</v>
      </c>
      <c r="Q15" s="99">
        <v>114063</v>
      </c>
      <c r="R15" s="99">
        <v>151860</v>
      </c>
      <c r="S15" s="99">
        <v>105870</v>
      </c>
      <c r="T15" s="99">
        <v>163157</v>
      </c>
      <c r="U15" s="99">
        <v>184961</v>
      </c>
      <c r="V15" s="99">
        <v>244723</v>
      </c>
      <c r="W15" s="99">
        <v>346121</v>
      </c>
      <c r="X15" s="99">
        <v>227024</v>
      </c>
      <c r="Y15" s="99">
        <v>266977</v>
      </c>
      <c r="AA15" s="51"/>
      <c r="AB15" s="52"/>
      <c r="AC15" s="52"/>
    </row>
    <row r="16" spans="1:30" ht="15" customHeight="1">
      <c r="B16" s="113" t="s">
        <v>120</v>
      </c>
      <c r="C16" s="99">
        <v>19753</v>
      </c>
      <c r="D16" s="99">
        <v>14638</v>
      </c>
      <c r="E16" s="99">
        <v>18172</v>
      </c>
      <c r="F16" s="99">
        <v>14022</v>
      </c>
      <c r="G16" s="99">
        <v>13015</v>
      </c>
      <c r="H16" s="99">
        <v>22369</v>
      </c>
      <c r="I16" s="99">
        <v>14157</v>
      </c>
      <c r="J16" s="99">
        <v>24063</v>
      </c>
      <c r="K16" s="99">
        <v>28788</v>
      </c>
      <c r="L16" s="99">
        <v>24309</v>
      </c>
      <c r="M16" s="99">
        <v>28168</v>
      </c>
      <c r="N16" s="99">
        <v>27211</v>
      </c>
      <c r="O16" s="99">
        <v>22198</v>
      </c>
      <c r="P16" s="99">
        <v>26500</v>
      </c>
      <c r="Q16" s="99">
        <v>37771</v>
      </c>
      <c r="R16" s="99">
        <v>48296</v>
      </c>
      <c r="S16" s="99">
        <v>57628</v>
      </c>
      <c r="T16" s="99">
        <v>52850</v>
      </c>
      <c r="U16" s="99">
        <v>69091</v>
      </c>
      <c r="V16" s="99">
        <v>70290</v>
      </c>
      <c r="W16" s="99">
        <v>58618</v>
      </c>
      <c r="X16" s="99">
        <v>59197</v>
      </c>
      <c r="Y16" s="99">
        <v>59849</v>
      </c>
      <c r="AA16" s="51"/>
      <c r="AB16" s="52"/>
      <c r="AC16" s="52"/>
    </row>
    <row r="17" spans="1:27" s="158" customFormat="1" ht="15" customHeight="1">
      <c r="A17" s="13"/>
      <c r="B17" s="81" t="s">
        <v>83</v>
      </c>
      <c r="C17" s="99">
        <v>2800</v>
      </c>
      <c r="D17" s="99">
        <v>179</v>
      </c>
      <c r="E17" s="99">
        <v>33</v>
      </c>
      <c r="F17" s="99">
        <v>5</v>
      </c>
      <c r="G17" s="99">
        <v>2</v>
      </c>
      <c r="H17" s="99">
        <v>3</v>
      </c>
      <c r="I17" s="99">
        <v>16</v>
      </c>
      <c r="J17" s="99">
        <v>50</v>
      </c>
      <c r="K17" s="99">
        <v>247</v>
      </c>
      <c r="L17" s="99">
        <v>79</v>
      </c>
      <c r="M17" s="99">
        <v>145</v>
      </c>
      <c r="N17" s="99">
        <v>291</v>
      </c>
      <c r="O17" s="99">
        <v>525</v>
      </c>
      <c r="P17" s="99">
        <v>-26168</v>
      </c>
      <c r="Q17" s="99">
        <v>28461</v>
      </c>
      <c r="R17" s="99">
        <v>2924</v>
      </c>
      <c r="S17" s="99">
        <v>27968</v>
      </c>
      <c r="T17" s="99">
        <v>-836</v>
      </c>
      <c r="U17" s="99">
        <v>12872</v>
      </c>
      <c r="V17" s="99">
        <v>1002</v>
      </c>
      <c r="W17" s="99">
        <v>10798</v>
      </c>
      <c r="X17" s="99">
        <v>10299</v>
      </c>
      <c r="Y17" s="99">
        <v>10400</v>
      </c>
      <c r="AA17" s="159"/>
    </row>
    <row r="18" spans="1:27" ht="15" customHeight="1">
      <c r="B18" s="81" t="s">
        <v>142</v>
      </c>
      <c r="C18" s="99">
        <v>-183057</v>
      </c>
      <c r="D18" s="99">
        <v>66872</v>
      </c>
      <c r="E18" s="99">
        <v>89720</v>
      </c>
      <c r="F18" s="99">
        <v>-49152</v>
      </c>
      <c r="G18" s="99">
        <v>979</v>
      </c>
      <c r="H18" s="99">
        <v>121123</v>
      </c>
      <c r="I18" s="99">
        <v>-46025</v>
      </c>
      <c r="J18" s="99">
        <v>108005</v>
      </c>
      <c r="K18" s="99">
        <v>-11450</v>
      </c>
      <c r="L18" s="99">
        <v>-115695</v>
      </c>
      <c r="M18" s="99">
        <v>9572</v>
      </c>
      <c r="N18" s="99">
        <v>-49913</v>
      </c>
      <c r="O18" s="99">
        <v>19966</v>
      </c>
      <c r="P18" s="99">
        <v>-43212</v>
      </c>
      <c r="Q18" s="99">
        <v>46657</v>
      </c>
      <c r="R18" s="99">
        <v>-6950</v>
      </c>
      <c r="S18" s="99">
        <v>11474</v>
      </c>
      <c r="T18" s="99">
        <v>37700</v>
      </c>
      <c r="U18" s="99">
        <v>123049</v>
      </c>
      <c r="V18" s="99">
        <v>0</v>
      </c>
      <c r="W18" s="99">
        <v>0</v>
      </c>
      <c r="X18" s="99">
        <v>0</v>
      </c>
      <c r="Y18" s="99">
        <v>0</v>
      </c>
      <c r="AA18" s="51"/>
    </row>
    <row r="19" spans="1:27" ht="12.75">
      <c r="B19" s="113"/>
      <c r="C19" s="113"/>
      <c r="D19" s="113"/>
      <c r="E19" s="113"/>
      <c r="F19" s="113"/>
      <c r="G19" s="113"/>
      <c r="H19" s="113"/>
      <c r="I19" s="113"/>
      <c r="J19" s="113"/>
      <c r="K19" s="113"/>
      <c r="L19" s="113"/>
      <c r="M19" s="113"/>
      <c r="N19" s="113"/>
      <c r="O19" s="113"/>
      <c r="P19" s="113"/>
      <c r="Q19" s="113"/>
      <c r="R19" s="113"/>
      <c r="S19" s="113"/>
      <c r="T19" s="113"/>
      <c r="U19" s="113"/>
      <c r="V19" s="113"/>
      <c r="W19" s="113"/>
      <c r="X19" s="113"/>
      <c r="Y19" s="113"/>
      <c r="AA19" s="51"/>
    </row>
    <row r="20" spans="1:27" s="64" customFormat="1" ht="15" customHeight="1">
      <c r="B20" s="80" t="s">
        <v>84</v>
      </c>
      <c r="C20" s="142">
        <v>2026947</v>
      </c>
      <c r="D20" s="142">
        <v>2597868</v>
      </c>
      <c r="E20" s="142">
        <v>1993753</v>
      </c>
      <c r="F20" s="143">
        <v>2265466</v>
      </c>
      <c r="G20" s="143">
        <v>2054945</v>
      </c>
      <c r="H20" s="143">
        <v>2097615.7867000001</v>
      </c>
      <c r="I20" s="170">
        <v>1706993</v>
      </c>
      <c r="J20" s="143">
        <v>1827190</v>
      </c>
      <c r="K20" s="143">
        <v>1720669</v>
      </c>
      <c r="L20" s="143">
        <v>1613119</v>
      </c>
      <c r="M20" s="143">
        <v>1741059</v>
      </c>
      <c r="N20" s="143">
        <v>1668785</v>
      </c>
      <c r="O20" s="143">
        <v>1885221</v>
      </c>
      <c r="P20" s="143">
        <v>2090261</v>
      </c>
      <c r="Q20" s="142">
        <v>2136031</v>
      </c>
      <c r="R20" s="142">
        <v>1915456</v>
      </c>
      <c r="S20" s="142">
        <v>1843313</v>
      </c>
      <c r="T20" s="142">
        <v>1551042</v>
      </c>
      <c r="U20" s="142">
        <v>1615412</v>
      </c>
      <c r="V20" s="142">
        <v>1515768</v>
      </c>
      <c r="W20" s="142">
        <v>1694029</v>
      </c>
      <c r="X20" s="142">
        <v>1712336</v>
      </c>
      <c r="Y20" s="142">
        <v>1472830</v>
      </c>
      <c r="Z20" s="67"/>
    </row>
    <row r="21" spans="1:27" s="50" customFormat="1" ht="12.75">
      <c r="B21" s="117"/>
      <c r="C21" s="144"/>
      <c r="D21" s="144"/>
      <c r="E21" s="144"/>
      <c r="F21" s="144"/>
      <c r="G21" s="144"/>
      <c r="H21" s="144"/>
      <c r="I21" s="144"/>
      <c r="J21" s="145"/>
      <c r="K21" s="120"/>
      <c r="L21" s="120"/>
      <c r="M21" s="120"/>
      <c r="N21" s="120"/>
      <c r="O21" s="120"/>
      <c r="P21" s="117"/>
      <c r="Q21" s="117"/>
      <c r="R21" s="117"/>
      <c r="S21" s="117"/>
      <c r="T21" s="117"/>
      <c r="U21" s="144"/>
      <c r="V21" s="117"/>
      <c r="W21" s="117"/>
      <c r="X21" s="117"/>
      <c r="Y21" s="117"/>
    </row>
    <row r="22" spans="1:27" s="20" customFormat="1" ht="15" customHeight="1">
      <c r="B22" s="154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</row>
    <row r="23" spans="1:27" s="20" customFormat="1" ht="15" customHeight="1"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</row>
    <row r="24" spans="1:27" s="20" customFormat="1" ht="15" customHeight="1"/>
    <row r="25" spans="1:27" s="20" customFormat="1" ht="15" customHeight="1"/>
    <row r="26" spans="1:27" s="20" customFormat="1" ht="15" customHeight="1"/>
    <row r="27" spans="1:27" s="20" customFormat="1" ht="15" customHeight="1">
      <c r="H27" s="22"/>
      <c r="I27" s="22"/>
      <c r="J27" s="22"/>
    </row>
    <row r="28" spans="1:27" s="20" customFormat="1" ht="15" customHeight="1">
      <c r="H28" s="22"/>
      <c r="I28" s="22"/>
      <c r="J28" s="22"/>
    </row>
    <row r="29" spans="1:27" s="20" customFormat="1" ht="15" customHeight="1"/>
    <row r="30" spans="1:27" s="20" customFormat="1" ht="15" customHeight="1">
      <c r="H30" s="22"/>
    </row>
    <row r="31" spans="1:27" s="20" customFormat="1" ht="15" customHeight="1"/>
    <row r="32" spans="1:27" s="20" customFormat="1" ht="15" customHeight="1"/>
    <row r="33" s="20" customFormat="1" ht="15" customHeight="1"/>
    <row r="34" s="20" customFormat="1" ht="15" customHeight="1"/>
    <row r="35" s="20" customFormat="1" ht="15" customHeight="1"/>
    <row r="36" s="20" customFormat="1" ht="15" customHeight="1"/>
    <row r="37" s="20" customFormat="1" ht="15" customHeight="1"/>
    <row r="38" s="20" customFormat="1" ht="15" customHeight="1"/>
    <row r="39" s="20" customFormat="1" ht="15" customHeight="1"/>
    <row r="40" s="20" customFormat="1" ht="15" customHeight="1"/>
    <row r="41" s="20" customFormat="1" ht="15" customHeight="1"/>
    <row r="42" s="20" customFormat="1" ht="15" customHeight="1"/>
    <row r="43" s="20" customFormat="1" ht="15" customHeight="1"/>
    <row r="44" s="20" customFormat="1" ht="15" customHeight="1"/>
    <row r="45" s="20" customFormat="1" ht="15" customHeight="1"/>
    <row r="46" s="20" customFormat="1" ht="15" customHeight="1"/>
    <row r="47" s="20" customFormat="1" ht="15" customHeight="1"/>
    <row r="48" s="20" customFormat="1" ht="15" customHeight="1"/>
    <row r="49" s="20" customFormat="1" ht="15" customHeight="1"/>
    <row r="50" s="20" customFormat="1" ht="15" customHeight="1"/>
    <row r="51" s="20" customFormat="1" ht="15" customHeight="1"/>
    <row r="52" s="20" customFormat="1" ht="15" customHeight="1"/>
    <row r="53" s="20" customFormat="1" ht="15" customHeight="1"/>
    <row r="54" s="20" customFormat="1" ht="15" customHeight="1"/>
    <row r="55" s="20" customFormat="1" ht="15" customHeight="1"/>
    <row r="56" s="20" customFormat="1" ht="15" customHeight="1"/>
    <row r="57" s="20" customFormat="1" ht="15" customHeight="1"/>
    <row r="58" s="20" customFormat="1" ht="15" customHeight="1"/>
    <row r="59" s="20" customFormat="1" ht="15" customHeight="1"/>
    <row r="60" s="20" customFormat="1" ht="15" customHeight="1"/>
    <row r="61" s="20" customFormat="1" ht="15" customHeight="1"/>
  </sheetData>
  <sheetProtection selectLockedCells="1" selectUnlockedCells="1"/>
  <customSheetViews>
    <customSheetView guid="{7C681B0D-C951-4E1E-9555-07B492581EEC}" showGridLines="0" hiddenColumns="1" topLeftCell="A7">
      <pane xSplit="2" topLeftCell="C1" activePane="topRight" state="frozen"/>
      <selection pane="topRight" activeCell="H26" sqref="H26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7A89D22F-AB54-4C2F-B02B-C1526C3F1F4F}" showPageBreaks="1" showGridLines="0" printArea="1" hiddenColumns="1" topLeftCell="A7">
      <pane xSplit="2" topLeftCell="C1" activePane="topRight" state="frozen"/>
      <selection pane="topRight" activeCell="H26" sqref="H26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G32" sqref="G32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  <customSheetView guid="{EEC21706-2D9D-4FD7-BB7F-BBE90C0C7A1B}" scale="85" showGridLines="0" hiddenColumns="1">
      <selection activeCell="M14" sqref="M14"/>
      <pageMargins left="0" right="0" top="1.1811023622047245" bottom="0" header="0" footer="0"/>
      <printOptions horizontalCentered="1"/>
      <pageSetup paperSize="9" scale="46" orientation="landscape" horizontalDpi="1200" verticalDpi="1200" r:id="rId4"/>
      <headerFooter alignWithMargins="0"/>
    </customSheetView>
    <customSheetView guid="{D2D3B71A-CAE4-45D7-B72C-7FFA3DDD9695}" showPageBreaks="1" showGridLines="0" showRowCol="0" printArea="1" hiddenColumns="1">
      <pageMargins left="0" right="0" top="1.1811023622047245" bottom="0" header="0" footer="0"/>
      <printOptions horizontalCentered="1"/>
      <pageSetup paperSize="9" scale="46" orientation="landscape" horizontalDpi="1200" verticalDpi="1200" r:id="rId5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27A090AF-C8A8-4D26-AB93-5BEE644A94EB}" showPageBreaks="1" showGridLines="0" printArea="1" hiddenColumns="1" topLeftCell="A7">
      <pane xSplit="2" topLeftCell="C1" activePane="topRight" state="frozen"/>
      <selection pane="topRight" activeCell="H26" sqref="H26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7">
    <mergeCell ref="B6:B7"/>
    <mergeCell ref="V6:Y6"/>
    <mergeCell ref="R6:U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>
    <oddHeader>&amp;R&amp;"Calibri"&amp;10&amp;KA80000Classificação: Confidencial&amp;1#</oddHeader>
  </headerFooter>
  <drawing r:id="rId9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2:Z93"/>
  <sheetViews>
    <sheetView showGridLines="0" showRowColHeaders="0" zoomScaleNormal="100" workbookViewId="0">
      <pane xSplit="2" topLeftCell="S1" activePane="topRight" state="frozen"/>
      <selection activeCell="D3" sqref="D3"/>
      <selection pane="topRight" activeCell="C6" sqref="C6:Y20"/>
    </sheetView>
  </sheetViews>
  <sheetFormatPr defaultColWidth="10.28515625" defaultRowHeight="15" customHeight="1"/>
  <cols>
    <col min="1" max="1" width="2.7109375" style="13" customWidth="1"/>
    <col min="2" max="2" width="76.85546875" style="13" customWidth="1"/>
    <col min="3" max="25" width="15.42578125" style="13" customWidth="1"/>
    <col min="26" max="26" width="0.85546875" style="13" customWidth="1"/>
    <col min="27" max="16384" width="10.28515625" style="13"/>
  </cols>
  <sheetData>
    <row r="2" spans="2:25" ht="15" customHeight="1">
      <c r="B2" s="25"/>
      <c r="C2" s="25"/>
      <c r="D2" s="25"/>
      <c r="E2" s="25"/>
      <c r="F2" s="25"/>
      <c r="G2" s="25"/>
      <c r="H2" s="25"/>
      <c r="I2" s="25"/>
      <c r="J2" s="25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</row>
    <row r="3" spans="2:25" ht="15" customHeight="1"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</row>
    <row r="4" spans="2:25" ht="15" customHeight="1"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</row>
    <row r="5" spans="2:25" ht="15" customHeight="1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</row>
    <row r="6" spans="2:25" ht="15" customHeight="1">
      <c r="B6" s="228" t="s">
        <v>163</v>
      </c>
      <c r="C6" s="231">
        <v>2020</v>
      </c>
      <c r="D6" s="232"/>
      <c r="E6" s="233"/>
      <c r="F6" s="231">
        <v>2019</v>
      </c>
      <c r="G6" s="232"/>
      <c r="H6" s="232"/>
      <c r="I6" s="233"/>
      <c r="J6" s="230">
        <v>2018</v>
      </c>
      <c r="K6" s="218"/>
      <c r="L6" s="218"/>
      <c r="M6" s="219"/>
      <c r="N6" s="218">
        <v>2017</v>
      </c>
      <c r="O6" s="218"/>
      <c r="P6" s="218"/>
      <c r="Q6" s="219"/>
      <c r="R6" s="218">
        <v>2016</v>
      </c>
      <c r="S6" s="218"/>
      <c r="T6" s="218"/>
      <c r="U6" s="219"/>
      <c r="V6" s="217">
        <v>2015</v>
      </c>
      <c r="W6" s="218">
        <v>2015</v>
      </c>
      <c r="X6" s="218"/>
      <c r="Y6" s="219"/>
    </row>
    <row r="7" spans="2:25" s="15" customFormat="1" ht="15" customHeight="1">
      <c r="B7" s="229"/>
      <c r="C7" s="79" t="s">
        <v>2</v>
      </c>
      <c r="D7" s="79" t="s">
        <v>1</v>
      </c>
      <c r="E7" s="79" t="s">
        <v>0</v>
      </c>
      <c r="F7" s="79" t="s">
        <v>3</v>
      </c>
      <c r="G7" s="79" t="s">
        <v>2</v>
      </c>
      <c r="H7" s="79" t="s">
        <v>1</v>
      </c>
      <c r="I7" s="79" t="s">
        <v>0</v>
      </c>
      <c r="J7" s="79" t="s">
        <v>3</v>
      </c>
      <c r="K7" s="79" t="s">
        <v>2</v>
      </c>
      <c r="L7" s="79" t="s">
        <v>1</v>
      </c>
      <c r="M7" s="79" t="s">
        <v>0</v>
      </c>
      <c r="N7" s="79" t="s">
        <v>3</v>
      </c>
      <c r="O7" s="79" t="s">
        <v>2</v>
      </c>
      <c r="P7" s="79" t="s">
        <v>1</v>
      </c>
      <c r="Q7" s="79" t="s">
        <v>0</v>
      </c>
      <c r="R7" s="79" t="s">
        <v>3</v>
      </c>
      <c r="S7" s="79" t="s">
        <v>2</v>
      </c>
      <c r="T7" s="79" t="s">
        <v>1</v>
      </c>
      <c r="U7" s="79" t="s">
        <v>0</v>
      </c>
      <c r="V7" s="79" t="s">
        <v>3</v>
      </c>
      <c r="W7" s="79" t="s">
        <v>2</v>
      </c>
      <c r="X7" s="79" t="s">
        <v>1</v>
      </c>
      <c r="Y7" s="79" t="s">
        <v>0</v>
      </c>
    </row>
    <row r="8" spans="2:25" ht="15" customHeight="1"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</row>
    <row r="9" spans="2:25" ht="15" customHeight="1">
      <c r="B9" s="81" t="s">
        <v>127</v>
      </c>
      <c r="C9" s="196">
        <v>225586</v>
      </c>
      <c r="D9" s="156">
        <v>289390</v>
      </c>
      <c r="E9" s="156">
        <v>281060</v>
      </c>
      <c r="F9" s="156">
        <v>342361</v>
      </c>
      <c r="G9" s="156">
        <v>340240</v>
      </c>
      <c r="H9" s="99">
        <v>369717</v>
      </c>
      <c r="I9" s="99">
        <v>287533</v>
      </c>
      <c r="J9" s="99">
        <v>331162</v>
      </c>
      <c r="K9" s="99">
        <v>223744</v>
      </c>
      <c r="L9" s="99">
        <v>137317</v>
      </c>
      <c r="M9" s="99">
        <v>211295</v>
      </c>
      <c r="N9" s="99">
        <v>144935</v>
      </c>
      <c r="O9" s="99">
        <v>176119</v>
      </c>
      <c r="P9" s="99">
        <v>129176</v>
      </c>
      <c r="Q9" s="99">
        <v>159961</v>
      </c>
      <c r="R9" s="99">
        <v>116142</v>
      </c>
      <c r="S9" s="99">
        <v>104649</v>
      </c>
      <c r="T9" s="99">
        <v>91052</v>
      </c>
      <c r="U9" s="99">
        <v>90206</v>
      </c>
      <c r="V9" s="99">
        <v>123041</v>
      </c>
      <c r="W9" s="99">
        <v>135218</v>
      </c>
      <c r="X9" s="99">
        <v>125863</v>
      </c>
      <c r="Y9" s="99">
        <v>104849</v>
      </c>
    </row>
    <row r="10" spans="2:25" ht="15" customHeight="1">
      <c r="B10" s="81" t="s">
        <v>129</v>
      </c>
      <c r="C10" s="196">
        <v>0</v>
      </c>
      <c r="D10" s="156">
        <v>38690</v>
      </c>
      <c r="E10" s="156">
        <v>533533</v>
      </c>
      <c r="F10" s="156">
        <v>-61073</v>
      </c>
      <c r="G10" s="156">
        <v>151746</v>
      </c>
      <c r="H10" s="99">
        <v>-29463</v>
      </c>
      <c r="I10" s="99">
        <v>10004</v>
      </c>
      <c r="J10" s="99">
        <v>-58972</v>
      </c>
      <c r="K10" s="99">
        <v>67651</v>
      </c>
      <c r="L10" s="99">
        <v>243014</v>
      </c>
      <c r="M10" s="99">
        <v>7217</v>
      </c>
      <c r="N10" s="99">
        <v>63951</v>
      </c>
      <c r="O10" s="99">
        <v>-64043</v>
      </c>
      <c r="P10" s="99">
        <v>63860</v>
      </c>
      <c r="Q10" s="99">
        <v>-41431</v>
      </c>
      <c r="R10" s="99">
        <v>5893</v>
      </c>
      <c r="S10" s="99">
        <v>16627</v>
      </c>
      <c r="T10" s="99">
        <v>-166407</v>
      </c>
      <c r="U10" s="99">
        <v>-172950</v>
      </c>
      <c r="V10" s="99">
        <v>-34050</v>
      </c>
      <c r="W10" s="99">
        <v>510455</v>
      </c>
      <c r="X10" s="99">
        <v>-86831</v>
      </c>
      <c r="Y10" s="99">
        <v>438880</v>
      </c>
    </row>
    <row r="11" spans="2:25" ht="15" customHeight="1">
      <c r="B11" s="81" t="s">
        <v>128</v>
      </c>
      <c r="C11" s="196">
        <v>48965</v>
      </c>
      <c r="D11" s="156">
        <v>71897</v>
      </c>
      <c r="E11" s="156">
        <v>96182</v>
      </c>
      <c r="F11" s="156">
        <v>96282</v>
      </c>
      <c r="G11" s="156">
        <v>107616</v>
      </c>
      <c r="H11" s="99">
        <v>124036</v>
      </c>
      <c r="I11" s="99">
        <v>125226</v>
      </c>
      <c r="J11" s="99">
        <v>132489</v>
      </c>
      <c r="K11" s="99">
        <v>139970</v>
      </c>
      <c r="L11" s="99">
        <v>133501</v>
      </c>
      <c r="M11" s="99">
        <v>138475</v>
      </c>
      <c r="N11" s="99">
        <v>188793</v>
      </c>
      <c r="O11" s="99">
        <v>279900</v>
      </c>
      <c r="P11" s="99">
        <v>339187</v>
      </c>
      <c r="Q11" s="99">
        <v>383354</v>
      </c>
      <c r="R11" s="99">
        <v>398202</v>
      </c>
      <c r="S11" s="99">
        <v>419179</v>
      </c>
      <c r="T11" s="99">
        <v>388523</v>
      </c>
      <c r="U11" s="99">
        <v>357192</v>
      </c>
      <c r="V11" s="99">
        <v>322744</v>
      </c>
      <c r="W11" s="99">
        <v>299306</v>
      </c>
      <c r="X11" s="99">
        <v>248725</v>
      </c>
      <c r="Y11" s="99">
        <v>232564</v>
      </c>
    </row>
    <row r="12" spans="2:25" ht="15" customHeight="1">
      <c r="B12" s="81" t="s">
        <v>130</v>
      </c>
      <c r="C12" s="156">
        <v>0</v>
      </c>
      <c r="D12" s="156">
        <v>10941</v>
      </c>
      <c r="E12" s="156">
        <v>66447</v>
      </c>
      <c r="F12" s="156">
        <v>34366</v>
      </c>
      <c r="G12" s="156">
        <v>37022</v>
      </c>
      <c r="H12" s="99">
        <v>47915</v>
      </c>
      <c r="I12" s="99">
        <v>75003</v>
      </c>
      <c r="J12" s="99">
        <v>-6002</v>
      </c>
      <c r="K12" s="99">
        <v>63236</v>
      </c>
      <c r="L12" s="99">
        <v>55286</v>
      </c>
      <c r="M12" s="99">
        <v>-7812</v>
      </c>
      <c r="N12" s="99">
        <v>37790</v>
      </c>
      <c r="O12" s="99">
        <v>13674</v>
      </c>
      <c r="P12" s="99">
        <v>57239</v>
      </c>
      <c r="Q12" s="99">
        <v>17198</v>
      </c>
      <c r="R12" s="99">
        <v>-8781</v>
      </c>
      <c r="S12" s="99">
        <v>67639</v>
      </c>
      <c r="T12" s="99">
        <v>-147408</v>
      </c>
      <c r="U12" s="99">
        <v>72736</v>
      </c>
      <c r="V12" s="99">
        <v>172609</v>
      </c>
      <c r="W12" s="99">
        <v>63793</v>
      </c>
      <c r="X12" s="99">
        <v>36528</v>
      </c>
      <c r="Y12" s="99">
        <v>160676</v>
      </c>
    </row>
    <row r="13" spans="2:25" ht="15" customHeight="1">
      <c r="B13" s="81" t="s">
        <v>132</v>
      </c>
      <c r="C13" s="196">
        <v>29407</v>
      </c>
      <c r="D13" s="156">
        <v>21808</v>
      </c>
      <c r="E13" s="156">
        <v>18830</v>
      </c>
      <c r="F13" s="156">
        <v>22276</v>
      </c>
      <c r="G13" s="156">
        <v>25442</v>
      </c>
      <c r="H13" s="99">
        <v>18604</v>
      </c>
      <c r="I13" s="99">
        <v>15930</v>
      </c>
      <c r="J13" s="99">
        <v>15888</v>
      </c>
      <c r="K13" s="99">
        <v>14532</v>
      </c>
      <c r="L13" s="99">
        <v>11567</v>
      </c>
      <c r="M13" s="99">
        <v>18813</v>
      </c>
      <c r="N13" s="99">
        <v>19947</v>
      </c>
      <c r="O13" s="99">
        <v>21911</v>
      </c>
      <c r="P13" s="99">
        <v>26857</v>
      </c>
      <c r="Q13" s="99">
        <v>35950</v>
      </c>
      <c r="R13" s="99">
        <v>44757</v>
      </c>
      <c r="S13" s="99">
        <v>54158</v>
      </c>
      <c r="T13" s="99">
        <v>54433</v>
      </c>
      <c r="U13" s="99">
        <v>62042</v>
      </c>
      <c r="V13" s="99">
        <v>69691</v>
      </c>
      <c r="W13" s="99">
        <v>69620</v>
      </c>
      <c r="X13" s="99">
        <v>70367</v>
      </c>
      <c r="Y13" s="99">
        <v>74154</v>
      </c>
    </row>
    <row r="14" spans="2:25" ht="15" customHeight="1">
      <c r="B14" s="81" t="s">
        <v>136</v>
      </c>
      <c r="C14" s="196">
        <v>3258</v>
      </c>
      <c r="D14" s="156">
        <v>3823</v>
      </c>
      <c r="E14" s="156">
        <v>4771</v>
      </c>
      <c r="F14" s="156">
        <v>3811</v>
      </c>
      <c r="G14" s="156">
        <v>6745</v>
      </c>
      <c r="H14" s="99">
        <v>7824</v>
      </c>
      <c r="I14" s="99">
        <v>9255</v>
      </c>
      <c r="J14" s="99">
        <v>11686</v>
      </c>
      <c r="K14" s="99">
        <v>12875</v>
      </c>
      <c r="L14" s="99">
        <v>9912</v>
      </c>
      <c r="M14" s="99">
        <v>5318</v>
      </c>
      <c r="N14" s="99">
        <v>6920</v>
      </c>
      <c r="O14" s="99">
        <v>8340</v>
      </c>
      <c r="P14" s="99">
        <v>10147</v>
      </c>
      <c r="Q14" s="99">
        <v>17835</v>
      </c>
      <c r="R14" s="99">
        <v>7907</v>
      </c>
      <c r="S14" s="99">
        <v>9600</v>
      </c>
      <c r="T14" s="99">
        <v>11324</v>
      </c>
      <c r="U14" s="99">
        <v>13737</v>
      </c>
      <c r="V14" s="99">
        <v>15755</v>
      </c>
      <c r="W14" s="99">
        <v>17818</v>
      </c>
      <c r="X14" s="99">
        <v>18157</v>
      </c>
      <c r="Y14" s="99">
        <v>19357</v>
      </c>
    </row>
    <row r="15" spans="2:25" ht="15" customHeight="1">
      <c r="B15" s="81" t="s">
        <v>134</v>
      </c>
      <c r="C15" s="196">
        <v>4098</v>
      </c>
      <c r="D15" s="156">
        <v>3578</v>
      </c>
      <c r="E15" s="156">
        <v>3576</v>
      </c>
      <c r="F15" s="156">
        <v>3814</v>
      </c>
      <c r="G15" s="156">
        <v>3834</v>
      </c>
      <c r="H15" s="99">
        <v>3515</v>
      </c>
      <c r="I15" s="99">
        <v>3089</v>
      </c>
      <c r="J15" s="99">
        <v>2884</v>
      </c>
      <c r="K15" s="99">
        <v>2570</v>
      </c>
      <c r="L15" s="99">
        <v>2558</v>
      </c>
      <c r="M15" s="99">
        <v>2585</v>
      </c>
      <c r="N15" s="99">
        <v>2362</v>
      </c>
      <c r="O15" s="99">
        <v>2137</v>
      </c>
      <c r="P15" s="99">
        <v>1979</v>
      </c>
      <c r="Q15" s="99">
        <v>1866</v>
      </c>
      <c r="R15" s="99">
        <v>1731</v>
      </c>
      <c r="S15" s="99">
        <v>1646</v>
      </c>
      <c r="T15" s="99">
        <v>1622</v>
      </c>
      <c r="U15" s="99">
        <v>1678</v>
      </c>
      <c r="V15" s="99">
        <v>2207</v>
      </c>
      <c r="W15" s="99">
        <v>2276</v>
      </c>
      <c r="X15" s="99">
        <v>2211</v>
      </c>
      <c r="Y15" s="99">
        <v>2096</v>
      </c>
    </row>
    <row r="16" spans="2:25" ht="15" customHeight="1">
      <c r="B16" s="81" t="s">
        <v>135</v>
      </c>
      <c r="C16" s="196">
        <v>1945</v>
      </c>
      <c r="D16" s="156">
        <v>2762</v>
      </c>
      <c r="E16" s="156">
        <v>3037</v>
      </c>
      <c r="F16" s="156">
        <v>4601</v>
      </c>
      <c r="G16" s="156">
        <v>5942</v>
      </c>
      <c r="H16" s="99">
        <v>8129</v>
      </c>
      <c r="I16" s="99">
        <v>7957</v>
      </c>
      <c r="J16" s="99">
        <v>9182</v>
      </c>
      <c r="K16" s="99">
        <v>12367</v>
      </c>
      <c r="L16" s="99">
        <v>15256</v>
      </c>
      <c r="M16" s="99">
        <v>18271</v>
      </c>
      <c r="N16" s="99">
        <v>22287</v>
      </c>
      <c r="O16" s="99">
        <v>30966</v>
      </c>
      <c r="P16" s="99">
        <v>37472</v>
      </c>
      <c r="Q16" s="99">
        <v>48004</v>
      </c>
      <c r="R16" s="99">
        <v>57011</v>
      </c>
      <c r="S16" s="99">
        <v>64933</v>
      </c>
      <c r="T16" s="99">
        <v>58144</v>
      </c>
      <c r="U16" s="99">
        <v>51668</v>
      </c>
      <c r="V16" s="99">
        <v>55827</v>
      </c>
      <c r="W16" s="99">
        <v>55725</v>
      </c>
      <c r="X16" s="99">
        <v>48551</v>
      </c>
      <c r="Y16" s="99">
        <v>41622</v>
      </c>
    </row>
    <row r="17" spans="2:26" ht="15" customHeight="1">
      <c r="B17" s="81" t="s">
        <v>131</v>
      </c>
      <c r="C17" s="196">
        <v>433</v>
      </c>
      <c r="D17" s="156">
        <v>1552</v>
      </c>
      <c r="E17" s="156">
        <v>2219</v>
      </c>
      <c r="F17" s="156">
        <v>3530</v>
      </c>
      <c r="G17" s="156">
        <v>4019</v>
      </c>
      <c r="H17" s="99">
        <v>3632</v>
      </c>
      <c r="I17" s="99">
        <v>4431</v>
      </c>
      <c r="J17" s="99">
        <v>2608</v>
      </c>
      <c r="K17" s="99">
        <v>7186</v>
      </c>
      <c r="L17" s="99">
        <v>13391</v>
      </c>
      <c r="M17" s="99">
        <v>14738</v>
      </c>
      <c r="N17" s="99">
        <v>22588</v>
      </c>
      <c r="O17" s="99">
        <v>31997</v>
      </c>
      <c r="P17" s="99">
        <v>24310</v>
      </c>
      <c r="Q17" s="99">
        <v>61730</v>
      </c>
      <c r="R17" s="99">
        <v>67201</v>
      </c>
      <c r="S17" s="99">
        <v>66800</v>
      </c>
      <c r="T17" s="99">
        <v>84325</v>
      </c>
      <c r="U17" s="99">
        <v>84071</v>
      </c>
      <c r="V17" s="99">
        <v>70656</v>
      </c>
      <c r="W17" s="99">
        <v>62386</v>
      </c>
      <c r="X17" s="99">
        <v>43511</v>
      </c>
      <c r="Y17" s="99">
        <v>47240</v>
      </c>
    </row>
    <row r="18" spans="2:26" ht="15" customHeight="1">
      <c r="B18" s="81" t="s">
        <v>133</v>
      </c>
      <c r="C18" s="156">
        <v>0</v>
      </c>
      <c r="D18" s="156">
        <v>0</v>
      </c>
      <c r="E18" s="156">
        <v>0</v>
      </c>
      <c r="F18" s="156">
        <v>0</v>
      </c>
      <c r="G18" s="156">
        <v>42</v>
      </c>
      <c r="H18" s="99">
        <v>79</v>
      </c>
      <c r="I18" s="99">
        <v>84</v>
      </c>
      <c r="J18" s="99">
        <v>355</v>
      </c>
      <c r="K18" s="99">
        <v>633</v>
      </c>
      <c r="L18" s="99">
        <v>1225</v>
      </c>
      <c r="M18" s="99">
        <v>1339</v>
      </c>
      <c r="N18" s="99">
        <v>2262</v>
      </c>
      <c r="O18" s="99">
        <v>4196</v>
      </c>
      <c r="P18" s="99">
        <v>5097</v>
      </c>
      <c r="Q18" s="99">
        <v>6769</v>
      </c>
      <c r="R18" s="99">
        <v>7322</v>
      </c>
      <c r="S18" s="99">
        <v>11690</v>
      </c>
      <c r="T18" s="99">
        <v>15907</v>
      </c>
      <c r="U18" s="99">
        <v>21117</v>
      </c>
      <c r="V18" s="99">
        <v>28203</v>
      </c>
      <c r="W18" s="99">
        <v>29446</v>
      </c>
      <c r="X18" s="99">
        <v>27464</v>
      </c>
      <c r="Y18" s="99">
        <v>26627</v>
      </c>
    </row>
    <row r="19" spans="2:26" ht="15" customHeight="1">
      <c r="B19" s="81"/>
      <c r="C19" s="99"/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99"/>
      <c r="P19" s="99"/>
      <c r="Q19" s="99"/>
      <c r="R19" s="99"/>
      <c r="S19" s="99"/>
      <c r="T19" s="99"/>
      <c r="U19" s="99"/>
      <c r="V19" s="99"/>
      <c r="W19" s="99"/>
      <c r="X19" s="99"/>
      <c r="Y19" s="99"/>
    </row>
    <row r="20" spans="2:26" s="23" customFormat="1" ht="15" customHeight="1">
      <c r="B20" s="91" t="s">
        <v>84</v>
      </c>
      <c r="C20" s="142">
        <v>313692</v>
      </c>
      <c r="D20" s="142">
        <v>444441</v>
      </c>
      <c r="E20" s="142">
        <v>1009655</v>
      </c>
      <c r="F20" s="142">
        <v>449968</v>
      </c>
      <c r="G20" s="142">
        <v>682648</v>
      </c>
      <c r="H20" s="142">
        <v>553988</v>
      </c>
      <c r="I20" s="142">
        <v>538512</v>
      </c>
      <c r="J20" s="142">
        <v>441280</v>
      </c>
      <c r="K20" s="142">
        <v>544764</v>
      </c>
      <c r="L20" s="142">
        <v>623027</v>
      </c>
      <c r="M20" s="142">
        <v>410239</v>
      </c>
      <c r="N20" s="142">
        <v>511835</v>
      </c>
      <c r="O20" s="142">
        <v>505197</v>
      </c>
      <c r="P20" s="142">
        <v>695324</v>
      </c>
      <c r="Q20" s="142">
        <v>691236</v>
      </c>
      <c r="R20" s="142">
        <v>697385</v>
      </c>
      <c r="S20" s="142">
        <v>816921</v>
      </c>
      <c r="T20" s="142">
        <v>391516</v>
      </c>
      <c r="U20" s="142">
        <v>581497</v>
      </c>
      <c r="V20" s="142">
        <v>826683</v>
      </c>
      <c r="W20" s="142">
        <v>1246043</v>
      </c>
      <c r="X20" s="142">
        <v>534546</v>
      </c>
      <c r="Y20" s="142">
        <v>1148065</v>
      </c>
      <c r="Z20" s="24"/>
    </row>
    <row r="21" spans="2:26" s="20" customFormat="1" ht="12.75">
      <c r="V21" s="50"/>
      <c r="W21" s="50"/>
      <c r="X21" s="50"/>
      <c r="Y21" s="50"/>
    </row>
    <row r="22" spans="2:26" s="20" customFormat="1" ht="15" customHeight="1"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V22" s="54"/>
      <c r="W22" s="54"/>
      <c r="X22" s="54"/>
      <c r="Y22" s="50"/>
    </row>
    <row r="23" spans="2:26" s="20" customFormat="1" ht="15" customHeight="1">
      <c r="C23" s="69"/>
      <c r="D23" s="69"/>
      <c r="E23" s="69"/>
      <c r="F23" s="69"/>
      <c r="G23" s="69"/>
      <c r="H23" s="69"/>
      <c r="I23" s="69"/>
      <c r="V23" s="50"/>
      <c r="W23" s="50"/>
      <c r="X23" s="50"/>
      <c r="Y23" s="50"/>
    </row>
    <row r="24" spans="2:26" s="20" customFormat="1" ht="15" customHeight="1">
      <c r="E24" s="31"/>
    </row>
    <row r="25" spans="2:26" s="20" customFormat="1" ht="15" customHeight="1">
      <c r="Z25" s="61"/>
    </row>
    <row r="26" spans="2:26" s="20" customFormat="1" ht="15" customHeight="1"/>
    <row r="27" spans="2:26" s="20" customFormat="1" ht="15" customHeight="1"/>
    <row r="28" spans="2:26" s="20" customFormat="1" ht="15" customHeight="1"/>
    <row r="29" spans="2:26" s="20" customFormat="1" ht="15" customHeight="1"/>
    <row r="30" spans="2:26" s="20" customFormat="1" ht="15" customHeight="1"/>
    <row r="31" spans="2:26" s="20" customFormat="1" ht="15" customHeight="1"/>
    <row r="32" spans="2:26" s="20" customFormat="1" ht="15" customHeight="1"/>
    <row r="33" s="20" customFormat="1" ht="15" customHeight="1"/>
    <row r="34" s="20" customFormat="1" ht="15" customHeight="1"/>
    <row r="35" s="20" customFormat="1" ht="15" customHeight="1"/>
    <row r="36" s="20" customFormat="1" ht="15" customHeight="1"/>
    <row r="37" s="20" customFormat="1" ht="15" customHeight="1"/>
    <row r="38" s="20" customFormat="1" ht="15" customHeight="1"/>
    <row r="39" s="20" customFormat="1" ht="15" customHeight="1"/>
    <row r="40" s="20" customFormat="1" ht="15" customHeight="1"/>
    <row r="41" s="20" customFormat="1" ht="15" customHeight="1"/>
    <row r="42" s="20" customFormat="1" ht="15" customHeight="1"/>
    <row r="43" s="20" customFormat="1" ht="15" customHeight="1"/>
    <row r="44" s="20" customFormat="1" ht="15" customHeight="1"/>
    <row r="45" s="20" customFormat="1" ht="15" customHeight="1"/>
    <row r="46" s="20" customFormat="1" ht="15" customHeight="1"/>
    <row r="47" s="20" customFormat="1" ht="15" customHeight="1"/>
    <row r="48" s="20" customFormat="1" ht="15" customHeight="1"/>
    <row r="49" s="20" customFormat="1" ht="15" customHeight="1"/>
    <row r="50" s="20" customFormat="1" ht="15" customHeight="1"/>
    <row r="51" s="20" customFormat="1" ht="15" customHeight="1"/>
    <row r="52" s="20" customFormat="1" ht="15" customHeight="1"/>
    <row r="53" s="20" customFormat="1" ht="15" customHeight="1"/>
    <row r="54" s="20" customFormat="1" ht="15" customHeight="1"/>
    <row r="55" s="20" customFormat="1" ht="15" customHeight="1"/>
    <row r="56" s="20" customFormat="1" ht="15" customHeight="1"/>
    <row r="57" s="20" customFormat="1" ht="15" customHeight="1"/>
    <row r="58" s="20" customFormat="1" ht="15" customHeight="1"/>
    <row r="59" s="20" customFormat="1" ht="15" customHeight="1"/>
    <row r="60" s="20" customFormat="1" ht="15" customHeight="1"/>
    <row r="61" s="20" customFormat="1" ht="15" customHeight="1"/>
    <row r="62" s="20" customFormat="1" ht="15" customHeight="1"/>
    <row r="63" s="20" customFormat="1" ht="15" customHeight="1"/>
    <row r="64" s="20" customFormat="1" ht="15" customHeight="1"/>
    <row r="65" s="20" customFormat="1" ht="15" customHeight="1"/>
    <row r="66" s="20" customFormat="1" ht="15" customHeight="1"/>
    <row r="67" s="20" customFormat="1" ht="15" customHeight="1"/>
    <row r="68" s="20" customFormat="1" ht="15" customHeight="1"/>
    <row r="69" s="20" customFormat="1" ht="15" customHeight="1"/>
    <row r="70" s="20" customFormat="1" ht="15" customHeight="1"/>
    <row r="71" s="20" customFormat="1" ht="15" customHeight="1"/>
    <row r="72" s="20" customFormat="1" ht="15" customHeight="1"/>
    <row r="73" s="20" customFormat="1" ht="15" customHeight="1"/>
    <row r="74" s="20" customFormat="1" ht="15" customHeight="1"/>
    <row r="75" s="20" customFormat="1" ht="15" customHeight="1"/>
    <row r="76" s="20" customFormat="1" ht="15" customHeight="1"/>
    <row r="77" s="20" customFormat="1" ht="15" customHeight="1"/>
    <row r="78" s="20" customFormat="1" ht="15" customHeight="1"/>
    <row r="79" s="20" customFormat="1" ht="15" customHeight="1"/>
    <row r="80" s="20" customFormat="1" ht="15" customHeight="1"/>
    <row r="81" s="20" customFormat="1" ht="15" customHeight="1"/>
    <row r="82" s="20" customFormat="1" ht="15" customHeight="1"/>
    <row r="83" s="20" customFormat="1" ht="15" customHeight="1"/>
    <row r="84" s="20" customFormat="1" ht="15" customHeight="1"/>
    <row r="85" s="20" customFormat="1" ht="15" customHeight="1"/>
    <row r="86" s="20" customFormat="1" ht="15" customHeight="1"/>
    <row r="87" s="20" customFormat="1" ht="15" customHeight="1"/>
    <row r="88" s="20" customFormat="1" ht="15" customHeight="1"/>
    <row r="89" s="20" customFormat="1" ht="15" customHeight="1"/>
    <row r="90" s="20" customFormat="1" ht="15" customHeight="1"/>
    <row r="91" s="20" customFormat="1" ht="15" customHeight="1"/>
    <row r="92" s="20" customFormat="1" ht="15" customHeight="1"/>
    <row r="93" s="20" customFormat="1" ht="15" customHeight="1"/>
  </sheetData>
  <customSheetViews>
    <customSheetView guid="{7C681B0D-C951-4E1E-9555-07B492581EEC}" showGridLines="0" hiddenColumns="1">
      <pane xSplit="2" topLeftCell="C1" activePane="topRight" state="frozen"/>
      <selection pane="topRight" activeCell="C23" sqref="C23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7A89D22F-AB54-4C2F-B02B-C1526C3F1F4F}" showPageBreaks="1" showGridLines="0" printArea="1" hiddenColumns="1">
      <pane xSplit="2" topLeftCell="C1" activePane="topRight" state="frozen"/>
      <selection pane="topRight" activeCell="C23" sqref="C23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J29" sqref="J29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  <customSheetView guid="{EEC21706-2D9D-4FD7-BB7F-BBE90C0C7A1B}" scale="85" showGridLines="0" showRowCol="0" hiddenColumns="1">
      <selection activeCell="M24" sqref="M24:N24"/>
      <pageMargins left="0" right="0" top="1.1811023622047245" bottom="0" header="0" footer="0"/>
      <printOptions horizontalCentered="1"/>
      <pageSetup paperSize="9" scale="41" orientation="landscape" horizontalDpi="1200" verticalDpi="1200" r:id="rId4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41" orientation="landscape" horizontalDpi="1200" verticalDpi="1200" r:id="rId5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27A090AF-C8A8-4D26-AB93-5BEE644A94EB}" showPageBreaks="1" showGridLines="0" printArea="1" hiddenColumns="1">
      <pane xSplit="2" topLeftCell="C1" activePane="topRight" state="frozen"/>
      <selection pane="topRight" activeCell="C23" sqref="C23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7">
    <mergeCell ref="B6:B7"/>
    <mergeCell ref="V6:Y6"/>
    <mergeCell ref="R6:U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>
    <oddHeader>&amp;R&amp;"Calibri"&amp;10&amp;KA80000Classificação: Confidencial&amp;1#</oddHeader>
  </headerFooter>
  <drawing r:id="rId9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XMLData TextToDisplay="%CLASSIFICATIONDATETIME%">17:49 13/01/2020</XMLData>
</file>

<file path=customXml/item2.xml><?xml version="1.0" encoding="utf-8"?>
<XMLData TextToDisplay="RightsWATCHMark">2|PAN-Nível-INTERNO|{00000000-0000-0000-0000-000000000000}</XMLData>
</file>

<file path=customXml/item3.xml><?xml version="1.0" encoding="utf-8"?>
<XMLData TextToDisplay="%DOCUMENTGUID%">{00000000-0000-0000-0000-000000000000}</XMLData>
</file>

<file path=customXml/itemProps1.xml><?xml version="1.0" encoding="utf-8"?>
<ds:datastoreItem xmlns:ds="http://schemas.openxmlformats.org/officeDocument/2006/customXml" ds:itemID="{DDCEEAB2-1273-4DFD-B4E7-7768B90DC207}">
  <ds:schemaRefs/>
</ds:datastoreItem>
</file>

<file path=customXml/itemProps2.xml><?xml version="1.0" encoding="utf-8"?>
<ds:datastoreItem xmlns:ds="http://schemas.openxmlformats.org/officeDocument/2006/customXml" ds:itemID="{DEB2C191-4802-4BE2-B74F-3788C0B5668C}">
  <ds:schemaRefs/>
</ds:datastoreItem>
</file>

<file path=customXml/itemProps3.xml><?xml version="1.0" encoding="utf-8"?>
<ds:datastoreItem xmlns:ds="http://schemas.openxmlformats.org/officeDocument/2006/customXml" ds:itemID="{B4E43BE8-D5B3-44C4-A522-E4BCA55F05C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12</vt:i4>
      </vt:variant>
      <vt:variant>
        <vt:lpstr>Intervalos Nomeados</vt:lpstr>
      </vt:variant>
      <vt:variant>
        <vt:i4>19</vt:i4>
      </vt:variant>
    </vt:vector>
  </HeadingPairs>
  <TitlesOfParts>
    <vt:vector size="31" baseType="lpstr">
      <vt:lpstr>Sumário</vt:lpstr>
      <vt:lpstr>Balanço Patrimonial</vt:lpstr>
      <vt:lpstr>Demonstração do Resultado</vt:lpstr>
      <vt:lpstr>Despesas Administrativas</vt:lpstr>
      <vt:lpstr>Despesas de Pessoal</vt:lpstr>
      <vt:lpstr>Receitas e Despesas</vt:lpstr>
      <vt:lpstr>Títulos Valores Mobiliários</vt:lpstr>
      <vt:lpstr>Resultado Títulos Valores Mob.</vt:lpstr>
      <vt:lpstr>Resultado de Cessão de Crédito</vt:lpstr>
      <vt:lpstr>Operações de Crédito</vt:lpstr>
      <vt:lpstr>Rendas Op. Créd. e Arrend. Merc</vt:lpstr>
      <vt:lpstr>Despesas de depositos- captaçao</vt:lpstr>
      <vt:lpstr>'Despesas Administrativas'!Area_de_impressao</vt:lpstr>
      <vt:lpstr>'Despesas de depositos- captaçao'!Area_de_impressao</vt:lpstr>
      <vt:lpstr>'Despesas de Pessoal'!Area_de_impressao</vt:lpstr>
      <vt:lpstr>'Operações de Crédito'!Area_de_impressao</vt:lpstr>
      <vt:lpstr>'Receitas e Despesas'!Area_de_impressao</vt:lpstr>
      <vt:lpstr>'Rendas Op. Créd. e Arrend. Merc'!Area_de_impressao</vt:lpstr>
      <vt:lpstr>'Resultado de Cessão de Crédito'!Area_de_impressao</vt:lpstr>
      <vt:lpstr>'Resultado Títulos Valores Mob.'!Area_de_impressao</vt:lpstr>
      <vt:lpstr>Sumário!Area_de_impressao</vt:lpstr>
      <vt:lpstr>'Títulos Valores Mobiliários'!Area_de_impressao</vt:lpstr>
      <vt:lpstr>'Despesas Administrativas'!Titulos_de_impressao</vt:lpstr>
      <vt:lpstr>'Despesas de depositos- captaçao'!Titulos_de_impressao</vt:lpstr>
      <vt:lpstr>'Despesas de Pessoal'!Titulos_de_impressao</vt:lpstr>
      <vt:lpstr>'Operações de Crédito'!Titulos_de_impressao</vt:lpstr>
      <vt:lpstr>'Receitas e Despesas'!Titulos_de_impressao</vt:lpstr>
      <vt:lpstr>'Rendas Op. Créd. e Arrend. Merc'!Titulos_de_impressao</vt:lpstr>
      <vt:lpstr>'Resultado de Cessão de Crédito'!Titulos_de_impressao</vt:lpstr>
      <vt:lpstr>'Resultado Títulos Valores Mob.'!Titulos_de_impressao</vt:lpstr>
      <vt:lpstr>'Títulos Valores Mobiliários'!Titulos_de_impressao</vt:lpstr>
    </vt:vector>
  </TitlesOfParts>
  <Company>Banco Panamericano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Vanderson Gonçalves Brandão</dc:creator>
  <cp:lastModifiedBy>Bruno Duarte Borges da Silva</cp:lastModifiedBy>
  <cp:lastPrinted>2019-04-24T19:04:02Z</cp:lastPrinted>
  <dcterms:created xsi:type="dcterms:W3CDTF">2015-05-28T14:14:11Z</dcterms:created>
  <dcterms:modified xsi:type="dcterms:W3CDTF">2020-11-04T21:53:14Z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ightsWATCHMark">
    <vt:lpwstr>2|PAN-Nível-INTERNO|{00000000-0000-0000-0000-000000000000}</vt:lpwstr>
  </property>
  <property fmtid="{D5CDD505-2E9C-101B-9397-08002B2CF9AE}" pid="3" name="MSIP_Label_ba0c314f-1905-4160-a815-564753de933f_Enabled">
    <vt:lpwstr>true</vt:lpwstr>
  </property>
  <property fmtid="{D5CDD505-2E9C-101B-9397-08002B2CF9AE}" pid="4" name="MSIP_Label_ba0c314f-1905-4160-a815-564753de933f_SetDate">
    <vt:lpwstr>2020-07-16T21:23:03Z</vt:lpwstr>
  </property>
  <property fmtid="{D5CDD505-2E9C-101B-9397-08002B2CF9AE}" pid="5" name="MSIP_Label_ba0c314f-1905-4160-a815-564753de933f_Method">
    <vt:lpwstr>Privileged</vt:lpwstr>
  </property>
  <property fmtid="{D5CDD505-2E9C-101B-9397-08002B2CF9AE}" pid="6" name="MSIP_Label_ba0c314f-1905-4160-a815-564753de933f_Name">
    <vt:lpwstr>ba0c314f-1905-4160-a815-564753de933f</vt:lpwstr>
  </property>
  <property fmtid="{D5CDD505-2E9C-101B-9397-08002B2CF9AE}" pid="7" name="MSIP_Label_ba0c314f-1905-4160-a815-564753de933f_SiteId">
    <vt:lpwstr>de89e620-b2ae-4c38-891c-d370c876b2e6</vt:lpwstr>
  </property>
  <property fmtid="{D5CDD505-2E9C-101B-9397-08002B2CF9AE}" pid="8" name="MSIP_Label_ba0c314f-1905-4160-a815-564753de933f_ActionId">
    <vt:lpwstr>7dcc4913-637b-4389-ab05-9293fad07088</vt:lpwstr>
  </property>
  <property fmtid="{D5CDD505-2E9C-101B-9397-08002B2CF9AE}" pid="9" name="MSIP_Label_ba0c314f-1905-4160-a815-564753de933f_ContentBits">
    <vt:lpwstr>3</vt:lpwstr>
  </property>
</Properties>
</file>