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N:\RISCOS FINANCEIROS E CAPITAL\RISCOS INTEGRADOS\CIRCULAR 3930 - GERENCIAMENTO DE RISCOS (PILAR 3)\202106\"/>
    </mc:Choice>
  </mc:AlternateContent>
  <xr:revisionPtr revIDLastSave="0" documentId="13_ncr:1_{F70FF395-6787-4FE6-94FE-26EC9C2F08E3}" xr6:coauthVersionLast="46" xr6:coauthVersionMax="46" xr10:uidLastSave="{00000000-0000-0000-0000-000000000000}"/>
  <bookViews>
    <workbookView xWindow="-110" yWindow="-110" windowWidth="19420" windowHeight="10420" xr2:uid="{483B20DC-D121-4BED-8F66-86C4C2925062}"/>
  </bookViews>
  <sheets>
    <sheet name="Índice" sheetId="7" r:id="rId1"/>
    <sheet name="KM1" sheetId="6" r:id="rId2"/>
    <sheet name="OV1" sheetId="5" r:id="rId3"/>
    <sheet name="CCA" sheetId="8" r:id="rId4"/>
    <sheet name="CC1" sheetId="9" r:id="rId5"/>
    <sheet name="CC2" sheetId="10" r:id="rId6"/>
    <sheet name="CR1" sheetId="11" r:id="rId7"/>
    <sheet name="CR2" sheetId="12" r:id="rId8"/>
    <sheet name="MR1" sheetId="1" r:id="rId9"/>
  </sheets>
  <externalReferences>
    <externalReference r:id="rId10"/>
    <externalReference r:id="rId11"/>
  </externalReferences>
  <definedNames>
    <definedName name="_xlnm.Print_Area" localSheetId="4">'CC1'!$A$1:$F$100</definedName>
    <definedName name="_xlnm.Print_Area" localSheetId="5">'CC2'!$A$1:$G$51</definedName>
    <definedName name="_xlnm.Print_Area" localSheetId="3">CCA!$A$1:$F$70</definedName>
    <definedName name="_xlnm.Print_Area" localSheetId="6">'CR1'!$A$1:$F$15</definedName>
    <definedName name="_xlnm.Print_Area" localSheetId="7">'CR2'!$A$1:$F$15</definedName>
    <definedName name="_xlnm.Print_Area" localSheetId="0">Índice!$A$1:$J$30</definedName>
    <definedName name="_xlnm.Print_Area" localSheetId="1">'KM1'!$A$1:$J$51</definedName>
    <definedName name="_xlnm.Print_Area" localSheetId="8">'MR1'!$A$1:$F$26</definedName>
    <definedName name="_xlnm.Print_Area" localSheetId="2">'OV1'!$A$1:$H$63</definedName>
    <definedName name="Data_Base">'[1]Tabelas Necessárias'!$I$2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9" l="1"/>
  <c r="B5" i="10"/>
  <c r="C5" i="12" l="1"/>
  <c r="C3" i="12"/>
  <c r="C4" i="11"/>
  <c r="C3" i="11"/>
  <c r="B3" i="10"/>
  <c r="C3" i="9"/>
  <c r="C3" i="8"/>
  <c r="C5" i="5"/>
  <c r="C5" i="6" l="1"/>
  <c r="C5" i="1"/>
  <c r="C3" i="1" l="1"/>
  <c r="C3" i="5"/>
  <c r="C3" i="6"/>
</calcChain>
</file>

<file path=xl/sharedStrings.xml><?xml version="1.0" encoding="utf-8"?>
<sst xmlns="http://schemas.openxmlformats.org/spreadsheetml/2006/main" count="448" uniqueCount="324">
  <si>
    <t>BANCO PAN S.A. - Planilha de Apoio</t>
  </si>
  <si>
    <t>Relatório de Gerenciamento de Risco - Pilar 3</t>
  </si>
  <si>
    <t>1T2020</t>
  </si>
  <si>
    <t>Tabela</t>
  </si>
  <si>
    <t>KM1</t>
  </si>
  <si>
    <t>Informações Quantitativas sobre os Requerimentos Prudenciais</t>
  </si>
  <si>
    <t>OV1</t>
  </si>
  <si>
    <t>Visão Geral dos Ativos Ponderados pelo Risco – RWA</t>
  </si>
  <si>
    <t>MR1</t>
  </si>
  <si>
    <t xml:space="preserve">Abordagem Padronizada - Fatores de Risco Associados ao Risco de Mercado </t>
  </si>
  <si>
    <t>ÍNDICE</t>
  </si>
  <si>
    <t>Fatores de Risco</t>
  </si>
  <si>
    <t>Taxa de Juros</t>
  </si>
  <si>
    <t>1a</t>
  </si>
  <si>
    <t>1b</t>
  </si>
  <si>
    <t>1c</t>
  </si>
  <si>
    <t>1d</t>
  </si>
  <si>
    <t>Total</t>
  </si>
  <si>
    <t>RWA</t>
  </si>
  <si>
    <t>Requerimento Mínimo de PR</t>
  </si>
  <si>
    <t>R$ em Milhões</t>
  </si>
  <si>
    <t>Risco de Crédito - tratamento mediante abordagem padronizada</t>
  </si>
  <si>
    <t>Risco de crédito em sentido estrito</t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</si>
  <si>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</si>
  <si>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</si>
  <si>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</si>
  <si>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</si>
  <si>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Do qual: mediante demais abordagens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</si>
  <si>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</si>
  <si>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</si>
  <si>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não identificados</t>
  </si>
  <si>
    <t>Exposições de securitização - requerimento calculado mediante abordagem padronizada</t>
  </si>
  <si>
    <t>Valores referentes às exposições não deduzidas no cálculo do PR</t>
  </si>
  <si>
    <t>Risco de Mercado</t>
  </si>
  <si>
    <t>Do qual: requerimento calculado mediante abordagem padronizada (RWAMPAD)</t>
  </si>
  <si>
    <t>Do qual: requerimento calculado mediante modelo interno (RWAMINT)</t>
  </si>
  <si>
    <t>Risco Operacional</t>
  </si>
  <si>
    <t>Total (2+6+10+12+13+14+16+25+20+24)</t>
  </si>
  <si>
    <t>CAPITAL REGULAMENTAR - VALORES</t>
  </si>
  <si>
    <t>Capital Principal</t>
  </si>
  <si>
    <t>Nível 1</t>
  </si>
  <si>
    <t>Patrimônio de Referência</t>
  </si>
  <si>
    <t>ATIVOS PONDERADOS PELO RISCO (RWA) - VALORES</t>
  </si>
  <si>
    <t>RWA Total</t>
  </si>
  <si>
    <t>CAPITAL REGULAMENTAR COMO PROPORÇÃO DO RWA - VALORES</t>
  </si>
  <si>
    <t>Índice de Capital Principal (ICP)</t>
  </si>
  <si>
    <t>Índice de Nível 1 (%)</t>
  </si>
  <si>
    <t>Índice de Basiléia</t>
  </si>
  <si>
    <t xml:space="preserve"> ADICIONAL DE CAPITAL PRINCIPAL (ACP) COMO PROPORÇÃO DO RWA </t>
  </si>
  <si>
    <t>Adicional de Conservação de Capital Principal - ACP Conservação (%)</t>
  </si>
  <si>
    <t>Adicional Contracíclico de Capital Principal - ACP Contracíclico (%)</t>
  </si>
  <si>
    <t>Adicional de Importância Sistêmica de Capital Principal - ACP Sistêmico (%)</t>
  </si>
  <si>
    <t>ACP Total (%)</t>
  </si>
  <si>
    <t>Margem excedente de Capital Principal (%)</t>
  </si>
  <si>
    <t>RAZÃO DE ALAVANCAGEM (RA)</t>
  </si>
  <si>
    <t>Exposição Total</t>
  </si>
  <si>
    <t>RA (%)</t>
  </si>
  <si>
    <t>A</t>
  </si>
  <si>
    <t>B</t>
  </si>
  <si>
    <t>C</t>
  </si>
  <si>
    <t>D</t>
  </si>
  <si>
    <t>E</t>
  </si>
  <si>
    <t>Cotas de fundos não consolidados - ativos subjacentes inferidos conforme regulamento do fundo</t>
  </si>
  <si>
    <t>Comentários</t>
  </si>
  <si>
    <t>NA</t>
  </si>
  <si>
    <t>Taxas de juros prefixada denominadas em Real - RWAJUR1</t>
  </si>
  <si>
    <t>Taxas dos cupons de moeda estrangeira - RWAJUR2</t>
  </si>
  <si>
    <t>Taxas dos cupons de índices de preço - RWAJUR3</t>
  </si>
  <si>
    <t>Taxas dos cupons de taxas de juros - RWAJUR4</t>
  </si>
  <si>
    <t>Preços de ações - RWAACS</t>
  </si>
  <si>
    <t>Taxas de câmbio - RWACAM</t>
  </si>
  <si>
    <t>Preços de mercadorias (commodities) - RWACOM</t>
  </si>
  <si>
    <t>T</t>
  </si>
  <si>
    <t>T-1</t>
  </si>
  <si>
    <t>3b</t>
  </si>
  <si>
    <t>Excesso dos Recursos Aplicados no Ativo Permanente</t>
  </si>
  <si>
    <t>3c</t>
  </si>
  <si>
    <t>Destaque do PR</t>
  </si>
  <si>
    <t xml:space="preserve">Tema IV - Risco de Mercado </t>
  </si>
  <si>
    <t>Tema I - Indicadores Prudenciais e Gerenciamento de Riscos</t>
  </si>
  <si>
    <t>Tema II - Composição de Capital</t>
  </si>
  <si>
    <t>CCA</t>
  </si>
  <si>
    <t>Principais características dos instrumentos do Patrimônio de Referência (PR)</t>
  </si>
  <si>
    <t>CC1</t>
  </si>
  <si>
    <t>Composição do Patrimônio de Referência (PR)</t>
  </si>
  <si>
    <t>CC2</t>
  </si>
  <si>
    <t>Conciliação do Patrimônio de Referência (PR) com o balanço patrimonial.</t>
  </si>
  <si>
    <t>Tema III - Risco de Crédito</t>
  </si>
  <si>
    <t>CR1</t>
  </si>
  <si>
    <t>Qualidade creditícia das exposições</t>
  </si>
  <si>
    <t>CR2</t>
  </si>
  <si>
    <t>Mudanças no estoque de operações em curso anormal</t>
  </si>
  <si>
    <t>Emissor</t>
  </si>
  <si>
    <t>Banco Pan S.A.</t>
  </si>
  <si>
    <t>Identificador único (ex.: Cusip, Isin ou identificador Bloomberg para colocação privada)</t>
  </si>
  <si>
    <t>ISIN: BRBPANLFI498 / SNA: LFSN19001H8</t>
  </si>
  <si>
    <t>ISIN: BRBPANLFI472 / SNA: LFSN19001H9</t>
  </si>
  <si>
    <t>Lei aplicável ao instrumento</t>
  </si>
  <si>
    <t>Resolução CMN 4.192/13</t>
  </si>
  <si>
    <t>Tratamento temporário de que trata o art. 28 da Resolução nº 4.192, de 2013</t>
  </si>
  <si>
    <t>Nível II</t>
  </si>
  <si>
    <t>Tratamento após o tratamento temporário de que trata a linha anterior</t>
  </si>
  <si>
    <t>Elegibilidade para a instituição individual/conglomerado/conglomerado e instituição individual</t>
  </si>
  <si>
    <t>Conglomerado</t>
  </si>
  <si>
    <t>Tipo de instrumento</t>
  </si>
  <si>
    <t>Letra Financeira</t>
  </si>
  <si>
    <t>Valor reconhecido no PR (em R$ mil, na última data - base reportada)</t>
  </si>
  <si>
    <t>Valor de face do instrumento (em R$ mil)</t>
  </si>
  <si>
    <t>Classificação contábil</t>
  </si>
  <si>
    <t>Passivo - Custo Amortizado</t>
  </si>
  <si>
    <t xml:space="preserve">Data original de emissão </t>
  </si>
  <si>
    <t>Perpétuo ou com vencimento</t>
  </si>
  <si>
    <t>Com Vencimento</t>
  </si>
  <si>
    <t>Data original de vencimento</t>
  </si>
  <si>
    <t>Opção de resgate ou recompra</t>
  </si>
  <si>
    <t>Não</t>
  </si>
  <si>
    <t>(1) Data de resgate ou recompra
(2) Datas de resgate ou recompra condicionadas
(3) Valor de resgate ou recompra (em R$ mil)</t>
  </si>
  <si>
    <t>Datas de resgate ou recompra subsequentes, se aplicável</t>
  </si>
  <si>
    <t>Remuneração ou dividendos fixos ou variáveis</t>
  </si>
  <si>
    <t>Fixo</t>
  </si>
  <si>
    <t>Taxa de remuneração e índice referenciado</t>
  </si>
  <si>
    <t>140% do DI a.a.</t>
  </si>
  <si>
    <t>Possibilidade de suspensão de pagamento de dividendos</t>
  </si>
  <si>
    <t>Completa discricionariedade, discricionariedade parcial ou mandatório</t>
  </si>
  <si>
    <t>Mandatório</t>
  </si>
  <si>
    <t>Existência de cláusulas que alterem prazos ou condições de remuneração pactuados ou outro incentivo para resgate</t>
  </si>
  <si>
    <t>Cumulativo ou não cumulativo</t>
  </si>
  <si>
    <t>Cumulativo</t>
  </si>
  <si>
    <t>Conversível ou não conversível em ações</t>
  </si>
  <si>
    <t>Não Conversível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</si>
  <si>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</si>
  <si>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</si>
  <si>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</si>
  <si>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</si>
  <si>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
instrumento</t>
  </si>
  <si>
    <t>Se conversível, especificar o emissor do instrumento para o qual pode ser convertido</t>
  </si>
  <si>
    <t>Características para a extinção do instrumento</t>
  </si>
  <si>
    <t>Sim</t>
  </si>
  <si>
    <t>Se extinguível, em quais situações</t>
  </si>
  <si>
    <t>Conforme limitações previstas na Res. 4192/13, Art. 20</t>
  </si>
  <si>
    <t>Se extinguível, totalmente ou parcialmente</t>
  </si>
  <si>
    <t>Pode ser extinto em sua totalidade ou parcialmente.</t>
  </si>
  <si>
    <t>Se extinguível, permanentemente ou temporariamente</t>
  </si>
  <si>
    <t>Permanentemente</t>
  </si>
  <si>
    <t>34a</t>
  </si>
  <si>
    <t>Tipo de Subordinação</t>
  </si>
  <si>
    <t>Contratual</t>
  </si>
  <si>
    <t>Posição na hierarquia de subordinação em caso de liquidação (especifica o tipo de instrumento de ordem imediatamente superior)</t>
  </si>
  <si>
    <t>Subordinado ao pagamento dos demais passivos e sênior em relação aos elementos que compõem o Capital Principal e o Capital Complementar.</t>
  </si>
  <si>
    <t>Possui características que não serão aceitas após o tratamento temporário de que trata o art. 28 da Resolução nº 4.192, de 2013</t>
  </si>
  <si>
    <t>Se sim, especificar as características de que trata a linha anterior</t>
  </si>
  <si>
    <t>R$ em Milhares</t>
  </si>
  <si>
    <t>Capital Principal: instrumentos e reservas</t>
  </si>
  <si>
    <t>Instrumentos elegíveis ao Capital Principal</t>
  </si>
  <si>
    <t>(a)</t>
  </si>
  <si>
    <t>Reservas de lucros</t>
  </si>
  <si>
    <t>(d)</t>
  </si>
  <si>
    <t>Outras receitas e outras reservas</t>
  </si>
  <si>
    <t xml:space="preserve">(b) + (c) </t>
  </si>
  <si>
    <t>Excesso dos recursos aplicados no ativo permanente</t>
  </si>
  <si>
    <t>Participação de não controladores nos instrumentos emitidos por subsidiárias do conglomerado prudencial e elegíveis ao seu Capital Principal</t>
  </si>
  <si>
    <t>Capital Principal antes dos ajustes prudenciais</t>
  </si>
  <si>
    <t>Capital Principal: ajustes prudenciais</t>
  </si>
  <si>
    <t>Ajustes prudenciais relativos a apreçamentos de instrumentos financeiros (PVA)</t>
  </si>
  <si>
    <t>Ágios pagos na aquisição de investimentos com fundamento em expectativa de rentabilidade futura</t>
  </si>
  <si>
    <t>(f)</t>
  </si>
  <si>
    <t>Ativos intangíveis</t>
  </si>
  <si>
    <t>(e)</t>
  </si>
  <si>
    <t>Créditos tributários decorrentes de prejuízos fiscais e de base negativa de Contribuição Social sobre o Lucro Líquido e os originados dessa  contribuição relativos a períodos de apuração encerrados até 31 de dezembro de 1998</t>
  </si>
  <si>
    <t>Ajustes relativos ao valor de mercado dos instrumentos financeiros derivativos utilizados para hedge de fluxo de caixa de itens protegidos cujos ajustes de marcação a mercado não são registrados contabilmente</t>
  </si>
  <si>
    <t>Ativos atuariais relacionados a fundos de pensão de benefício definido</t>
  </si>
  <si>
    <t>Ações ou outros instrumentos de emissão própria autorizados a compor o Capital Principal da instituição ou conglomerado, adquiridos diretamente, indiretamente ou de forma sintética</t>
  </si>
  <si>
    <t>Valor total das participações não significativas em instituições autorizadas a funcionar pelo Banco Central do Brasil, instituições financeiras no exterior não consolidadas, empresas assemelhadas a instituições financeiras não consolidadas, sociedades seguradoras, resseguradoras, de capitalização e entidades abertas de previdência complementar que exceda 10% do valor do Capital Principal da própria instituição ou conglomerado, desconsiderando deduções específicas</t>
  </si>
  <si>
    <t>Valor total das participações significativas em instituições autorizadas a funcionar pelo Banco Central do Brasil, instituições financeiras no exterior não consolidadas, empresas assemelhadas a instituições financeiras não consolidadas, sociedades seguradoras, resseguradoras, de capitalização e entidades abertas de previdência complementar, que exceda 10% do valor do Capital Principal da própria instituição ou conglomerado, desconsiderando deduções específicas</t>
  </si>
  <si>
    <t>Créditos tributários decorrentes de diferenças temporárias que dependam de geração de lucros ou receitas tributáveis futuras para sua realização, acima do limite de 10% do Capital Principal da própria instituição ou conglomerado, desconsiderando deduções específicas.</t>
  </si>
  <si>
    <t>Valor que excede, de forma agregada, 15% do Capital Principal da própria instituição ou conglomerado</t>
  </si>
  <si>
    <t>do qual: oriundo de participações significativas no capital social de instituições autorizadas a funcionar pelo Banco Central do Brasil e de instituições financeiras no exterior não consolidadas, no capital de empresas assemelhadas a instituições financeiras que não sejam consolidadas, de sociedades seguradoras, resseguradoras, de capitalização e de entidades abertas de previdência complementar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</si>
  <si>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</si>
  <si>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</si>
  <si>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26a</t>
  </si>
  <si>
    <t>Ativos permanentes diferidos</t>
  </si>
  <si>
    <t>26b</t>
  </si>
  <si>
    <t>Investimentos em dependências, instituições financeiras controladas no exterior ou entidades não financeiras que componham o conglomerado, em relação às quais o Banco Central do Brasil não tenha acesso a informações, dados e documentos</t>
  </si>
  <si>
    <t>26c</t>
  </si>
  <si>
    <t>Instrumentos de captação elegíveis ao Capital Principal emitidos por instituições autorizadas a funcionar pelo Banco Central do Brasil ou por instituições financeiras no exterior, que não componham o conglomerado</t>
  </si>
  <si>
    <t>26d</t>
  </si>
  <si>
    <t>Aumento de capital social não autorizado</t>
  </si>
  <si>
    <t>26e</t>
  </si>
  <si>
    <t>Excedente do valor ajustado de Capital Principal</t>
  </si>
  <si>
    <t>26f</t>
  </si>
  <si>
    <t>Depósito para suprir deficiência de capital</t>
  </si>
  <si>
    <t>26g</t>
  </si>
  <si>
    <t>Montante dos ativos intangíveis constituídos antes da entrada em vigor da Resolução nº 4.192, de 2013</t>
  </si>
  <si>
    <t>26h</t>
  </si>
  <si>
    <t>Excesso dos recursos aplicados no Ativo Permanente</t>
  </si>
  <si>
    <t>26i</t>
  </si>
  <si>
    <t>Destaque do PR, conforme Resolução nº 4.589, de 29 de junho de 2017</t>
  </si>
  <si>
    <t>26j</t>
  </si>
  <si>
    <t>Outras diferenças residuais relativas à metodologia de apuração do Capital Principal para fins regulatórios</t>
  </si>
  <si>
    <t>Dedução aplicada ao Capital Principal decorrente de insuficiência de Capital Complementar e de Nível II para cobrir as respectivas deduções nesses componentes</t>
  </si>
  <si>
    <t>Total de deduções regulatórias ao 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</si>
  <si>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</si>
  <si>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</si>
  <si>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</si>
  <si>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</si>
  <si>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</si>
  <si>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Participação de não controladores nos instrumentos emitidos por subsidiárias da instituição ou conglomerado e elegíveis ao seu Capital Complementar</t>
  </si>
  <si>
    <t>da qual: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</si>
  <si>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</si>
  <si>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</si>
  <si>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Ações ou outros instrumentos de emissão própria autorizados a compor o Capital Complementar da instituição ou conglomerado, adquiridos diretamente, indiretamente ou de forma sintética</t>
  </si>
  <si>
    <t>Valor total dos investimentos não significativos no Capital Complementar de instituições autorizadas a funcionar pelo Banco Central do Brasil ou de instituições financeiras no exterior não consolidadas que exceda 10% do valor do Capital Principal da própria instituição ou conglomerado, desconsiderando deduções específicas</t>
  </si>
  <si>
    <t>Valor total dos investimentos significativos no Capital Complementar de instituições autorizadas a funcionar pelo Banco Central do Brasil ou de instituições financeiras no exterior não consolidadas</t>
  </si>
  <si>
    <t>41a</t>
  </si>
  <si>
    <t>Valor total dos investimentos não significativos no Capital Complementar de instituições autorizadas a funcionar pelo Banco Central do Brasil ou por instituições financeiras no exterior não consolidadas que seja inferior a 10% do valor do Capital Principal da própria instituição ou conglomerado, desconsiderando deduções específicas</t>
  </si>
  <si>
    <t>41b</t>
  </si>
  <si>
    <t>Participação de não controladores no Capital Complementar</t>
  </si>
  <si>
    <t>41c</t>
  </si>
  <si>
    <t>Outras diferenças residuais relativas à metodologia de apuração do Capital Complementar para fins regulatórios</t>
  </si>
  <si>
    <t xml:space="preserve">Dedução aplicada ao Capital Complementar decorrente de insuficiência de Nível II para cobrir a dedução nesse componente </t>
  </si>
  <si>
    <t>Total de deduções regulatórias ao Capital Complementar</t>
  </si>
  <si>
    <t>Capital Complementar</t>
  </si>
  <si>
    <t>Nível I</t>
  </si>
  <si>
    <t>Nível II: instrumentos</t>
  </si>
  <si>
    <t>Instrumentos elegíveis ao Nível II</t>
  </si>
  <si>
    <t>(g)</t>
  </si>
  <si>
    <t>Instrumentos autorizados a compor o Nível II antes da entrada em vigor da Resolução nº 4.192, de 2013</t>
  </si>
  <si>
    <t>Participação de não controladores nos instrumentos emitidos por subsidiárias do conglomerado e elegíveis ao seu Nível II</t>
  </si>
  <si>
    <t>Nível II antes das deduções regulatórias</t>
  </si>
  <si>
    <t>Nível II: deduções regulatórias</t>
  </si>
  <si>
    <t>Ações ou outros instrumentos de emissão própria, autorizados a compor o Nível II da instituição ou conglomerado, adquiridos diretamente, indiretamente ou de forma sintética</t>
  </si>
  <si>
    <t>Valor total dos investimentos líquidos não significativos em instrumentos de Nível II e em outros passivos reconhecidos como TLAC emitidos por instituições autorizadas a funcionar pelo Banco Central do Brasil ou de instituições financeiras no exterior não consolidadas, que exceda 10% do valor do Capital Principal da própria instituição ou conglomerado, desconsiderando deduções específicas</t>
  </si>
  <si>
    <t>Valor total dos investimentos significativos em instrumentos de Nível II e em outros passivos reconhecidos como TLAC emitidos por instituições autorizadas a funcionar pelo Banco Central do Brasil ou de instituições financeiras no exterior, que não componham o conglomerado</t>
  </si>
  <si>
    <t>56a</t>
  </si>
  <si>
    <t>Valor total dos investimentos não significativos em instrumentos de Nível II e em outros passivos reconhecidos como TLAC emitidos por instituições autorizadas a funcionar pelo Banco Central do Brasil ou de instituições financeiras no exterior que não componham o conglomerado e que seja inferior a 10% do valor do seu Capital Principal, desconsiderando deduções específicas</t>
  </si>
  <si>
    <t>56b</t>
  </si>
  <si>
    <t>Participação de não controladores no Nível II</t>
  </si>
  <si>
    <t>56c</t>
  </si>
  <si>
    <t>Outras diferenças residuais relativas à metodologia de apuração do Nível II para fins regulatórios</t>
  </si>
  <si>
    <t>Total de deduções regulatórias ao Nível II</t>
  </si>
  <si>
    <t>Total de ativos ponderados pelo risco (RWA)</t>
  </si>
  <si>
    <t>Índices de Basiléia e Adicional de Capital Principal</t>
  </si>
  <si>
    <t>Índice de Nível I (IN1)</t>
  </si>
  <si>
    <t>Índice de Basileia (IB)</t>
  </si>
  <si>
    <t>Percentual do adicional de Capital Principal (em relação ao RWA)</t>
  </si>
  <si>
    <t>do qual: adicional para conservação de  capital - ACPConservação</t>
  </si>
  <si>
    <t>do qual: adicional contracíclico - ACPContracíclico</t>
  </si>
  <si>
    <t>do qual: Adicional de Importância Sistêmica de Capital Principal - ACPSistêmico</t>
  </si>
  <si>
    <t>Capital Principal excedente ao montante utilizado para cumprimento dos requerimentos de capital, como proporção do RWA (%)</t>
  </si>
  <si>
    <t>Valores abaixo do limite de dedução antes da aplicação de fator de ponderação de risco</t>
  </si>
  <si>
    <t>Valor total das participações não significativas em instituições autorizadas a funcionar pelo Banco Central do Brasil, instituições financeiras no exterior não consolidadas, empresas assemelhadas a instituições financeiras não consolidadas, sociedades seguradoras, resseguradoras, de capitalização e entidades abertas de previdência complementar</t>
  </si>
  <si>
    <t>Valor total das participações significativas em instituições autorizadas a funcionar pelo Banco Central do Brasil, instituições financeiras no exterior não consolidadas, empresas assemelhadas a instituições financeiras não consolidadas, sociedades seguradoras, resseguradoras, de capitalização e entidades abertas de previdência complementar</t>
  </si>
  <si>
    <t>Créditos tributários decorrentes de diferenças temporárias que dependam de geração de lucros ou receitas tributáveis futuras para sua realização, não deduzidos do Capital Principal</t>
  </si>
  <si>
    <t>Instrumentos autorizados a compor o PR antes da entrada em vigor da Resolução nº 4.192, de 2013 (aplicável entre 1º de janeiro de 2018 e 1º de janeiro de 2022)</t>
  </si>
  <si>
    <t>Limite atual para os instrumentos autorizados a compor o Capital Complementar antes da entrada em vigor da Resolução nº 4.192, de 2013</t>
  </si>
  <si>
    <t>Valor excluído do Capital Complementar devido ao limite da linha 82</t>
  </si>
  <si>
    <t>Limite atual para os instrumentos autorizados a compor o Nível II antes da entrada em vigor da Resolução nº 4.192, de 2013</t>
  </si>
  <si>
    <t>Valor excluído do Nível II devido ao limite da linha 84</t>
  </si>
  <si>
    <t>Valores do balanço patrimonial
no final do período</t>
  </si>
  <si>
    <t>Valores considerados para fins da regulamentação prudencial
no final do período</t>
  </si>
  <si>
    <t>Referência no balanço
do conglomerado</t>
  </si>
  <si>
    <t>Ativo</t>
  </si>
  <si>
    <t>Circulante e realizável a longo prazo</t>
  </si>
  <si>
    <t>Aplicações interfinanceiras de liquidez</t>
  </si>
  <si>
    <t>Titulos e valores mobiliários</t>
  </si>
  <si>
    <t>Relações interfinanceiras</t>
  </si>
  <si>
    <t>Operações de crédito</t>
  </si>
  <si>
    <t>Operações de arrendamento Mercantil</t>
  </si>
  <si>
    <t>Provisões para perdas esperadas associadas ao risco de crédito</t>
  </si>
  <si>
    <t>Outros Créditos</t>
  </si>
  <si>
    <t>Outros valores e bens</t>
  </si>
  <si>
    <t>Permanente</t>
  </si>
  <si>
    <t>Imobilizado</t>
  </si>
  <si>
    <t>Passivo</t>
  </si>
  <si>
    <t>Depósitos</t>
  </si>
  <si>
    <t>Captações de mercado aberto</t>
  </si>
  <si>
    <t>Recursos de aceites e emissão de títulos</t>
  </si>
  <si>
    <t>Relações interdependencias</t>
  </si>
  <si>
    <t>Obrigações por emprestimos</t>
  </si>
  <si>
    <t>Instrumentos financeiros derivativos</t>
  </si>
  <si>
    <t>Outras obrigações</t>
  </si>
  <si>
    <t>Diversas</t>
  </si>
  <si>
    <t>Resultados de exercicios futuros</t>
  </si>
  <si>
    <t>Total de Passivos</t>
  </si>
  <si>
    <t>Patrimonio Líquido</t>
  </si>
  <si>
    <t>Capital Social</t>
  </si>
  <si>
    <t>Aumento de capital</t>
  </si>
  <si>
    <t>Reservas de capital</t>
  </si>
  <si>
    <t>(b)</t>
  </si>
  <si>
    <t>(c)</t>
  </si>
  <si>
    <t>Lucros Acumulados</t>
  </si>
  <si>
    <t>Patrimônio líquido Total</t>
  </si>
  <si>
    <t>G</t>
  </si>
  <si>
    <t>Valor Bruto</t>
  </si>
  <si>
    <t>Provisões, adiantamentos e rendas a apropriar</t>
  </si>
  <si>
    <t>Valor Líquido (a+b-c)</t>
  </si>
  <si>
    <t>Exposições caracterizadas como operações em curso anormal</t>
  </si>
  <si>
    <t>Em curso normal</t>
  </si>
  <si>
    <t>Concessão de crédito</t>
  </si>
  <si>
    <t>Títulos de dívida</t>
  </si>
  <si>
    <t>2a</t>
  </si>
  <si>
    <t>dos quais: títulos soberanos nacionais</t>
  </si>
  <si>
    <t>2b</t>
  </si>
  <si>
    <t>dos quais: outros títulos</t>
  </si>
  <si>
    <t>Operações não contabilizadas no balanço patrimonial</t>
  </si>
  <si>
    <t>Total (1+2+3)</t>
  </si>
  <si>
    <t>Valor das operações em curso anormal no final do período anterior</t>
  </si>
  <si>
    <t>Valor das operações que passaram a ser classificadas como em curso anormal no período corrente</t>
  </si>
  <si>
    <t>Valor das operações reclassificadas para curso normal</t>
  </si>
  <si>
    <t>Valor da baixa contábil por prejuízo</t>
  </si>
  <si>
    <t>Outros ajustes</t>
  </si>
  <si>
    <t>Valor das operações em curso anormal no final do período corrente (1+2+3+4+5)</t>
  </si>
  <si>
    <t>2T2021</t>
  </si>
  <si>
    <t>Outros resultados abrangentes</t>
  </si>
  <si>
    <t>Disponibilidades</t>
  </si>
  <si>
    <t>Ativos fiscais</t>
  </si>
  <si>
    <t>Correntes</t>
  </si>
  <si>
    <t>Diferidos</t>
  </si>
  <si>
    <t>Investimentos (f)</t>
  </si>
  <si>
    <t>Intangível (e)</t>
  </si>
  <si>
    <t>TOTAL</t>
  </si>
  <si>
    <t>Dívidas subordinadas (g)</t>
  </si>
  <si>
    <t>Obs.:</t>
  </si>
  <si>
    <t xml:space="preserve">Em Maio/2021 o BTG Pactual passou a ser o único controlador do Banco PAN. Apesar da consolidação, o PAN optou por elaborar, controlar e informar as métricas de gerenciamento de riscos de forma “gerencial” (Pró Forma) a partir do 2º trimestre de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</si>
</sst>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\)"/>
    <numFmt numFmtId="165" formatCode="_-* #,##0_-;\-* #,##0_-;_-* &quot;-&quot;??_-;_-@_-"/>
    <numFmt numFmtId="166" formatCode="0.0%"/>
  </numFmts>
  <fonts count="26" x14ac:knownFonts="1"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b/>
      <sz val="11"/>
      <color theme="1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0"/>
      <name val="Arial"/>
      <family val="2"/>
    </font>
    <font>
      <sz val="11"/>
      <color theme="1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theme="0"/>
      <name val="Verdana"/>
      <family val="2"/>
      <scheme val="minor"/>
    </font>
    <font>
      <sz val="9"/>
      <color theme="1"/>
      <name val="Verdana"/>
      <family val="2"/>
      <scheme val="minor"/>
    </font>
    <font>
      <sz val="11"/>
      <color theme="0" tint="-0.34998626667073579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11"/>
      <name val="Verdana"/>
      <family val="2"/>
      <scheme val="minor"/>
    </font>
    <font>
      <sz val="11"/>
      <color theme="1"/>
      <name val="Verdana"/>
      <family val="2"/>
    </font>
    <font>
      <b/>
      <sz val="11"/>
      <color theme="3"/>
      <name val="Arial"/>
      <family val="2"/>
    </font>
    <font>
      <sz val="9"/>
      <color theme="3"/>
      <name val="Arial"/>
      <family val="2"/>
    </font>
    <font>
      <sz val="11"/>
      <color rgb="FF000000"/>
      <name val="Verdana"/>
      <family val="2"/>
      <scheme val="minor"/>
    </font>
    <font>
      <sz val="8"/>
      <color theme="1"/>
      <name val="Verdana"/>
      <family val="2"/>
      <scheme val="minor"/>
    </font>
    <font>
      <sz val="8"/>
      <color rgb="FF000000"/>
      <name val="Verdana"/>
      <family val="2"/>
      <scheme val="minor"/>
    </font>
    <font>
      <b/>
      <sz val="11"/>
      <color rgb="FF000000"/>
      <name val="Verdana"/>
      <family val="2"/>
      <scheme val="minor"/>
    </font>
    <font>
      <b/>
      <sz val="10"/>
      <name val="Verdana"/>
      <family val="2"/>
    </font>
    <font>
      <sz val="11"/>
      <name val="Verdana"/>
      <family val="2"/>
      <scheme val="minor"/>
    </font>
    <font>
      <b/>
      <sz val="11"/>
      <color rgb="FF000000"/>
      <name val="Verdana"/>
      <family val="2"/>
      <scheme val="major"/>
    </font>
    <font>
      <b/>
      <sz val="10"/>
      <color theme="0"/>
      <name val="Verdana"/>
      <family val="2"/>
      <scheme val="minor"/>
    </font>
    <font>
      <b/>
      <sz val="10"/>
      <name val="Verdana"/>
      <family val="2"/>
      <scheme val="minor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ck">
        <color theme="6"/>
      </top>
      <bottom style="thin">
        <color theme="5"/>
      </bottom>
      <diagonal/>
    </border>
    <border>
      <left/>
      <right/>
      <top/>
      <bottom style="hair">
        <color theme="5"/>
      </bottom>
      <diagonal/>
    </border>
    <border>
      <left/>
      <right/>
      <top style="hair">
        <color theme="5"/>
      </top>
      <bottom style="hair">
        <color theme="5"/>
      </bottom>
      <diagonal/>
    </border>
    <border>
      <left/>
      <right/>
      <top style="thick">
        <color theme="6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wrapText="1"/>
    </xf>
    <xf numFmtId="43" fontId="0" fillId="3" borderId="0" xfId="3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43" fontId="0" fillId="0" borderId="0" xfId="0" applyNumberFormat="1" applyBorder="1"/>
    <xf numFmtId="0" fontId="0" fillId="3" borderId="0" xfId="0" applyFont="1" applyFill="1" applyBorder="1" applyAlignment="1">
      <alignment horizontal="left" wrapText="1"/>
    </xf>
    <xf numFmtId="43" fontId="0" fillId="3" borderId="0" xfId="0" applyNumberFormat="1" applyFill="1" applyBorder="1"/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0" fontId="0" fillId="0" borderId="0" xfId="4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14" fontId="5" fillId="0" borderId="1" xfId="3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3" fontId="11" fillId="3" borderId="3" xfId="0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3" fontId="11" fillId="3" borderId="2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/>
    <xf numFmtId="43" fontId="11" fillId="3" borderId="3" xfId="3" applyFont="1" applyFill="1" applyBorder="1"/>
    <xf numFmtId="0" fontId="8" fillId="0" borderId="1" xfId="0" applyFont="1" applyBorder="1"/>
    <xf numFmtId="0" fontId="11" fillId="3" borderId="4" xfId="0" applyFont="1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/>
    <xf numFmtId="0" fontId="1" fillId="0" borderId="0" xfId="0" applyFont="1"/>
    <xf numFmtId="164" fontId="13" fillId="0" borderId="0" xfId="2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3" fillId="0" borderId="0" xfId="1" applyFill="1" applyAlignment="1">
      <alignment horizontal="left"/>
    </xf>
    <xf numFmtId="43" fontId="0" fillId="0" borderId="0" xfId="3" applyFont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5" fillId="3" borderId="5" xfId="0" applyFont="1" applyFill="1" applyBorder="1" applyAlignment="1">
      <alignment vertical="center" wrapText="1"/>
    </xf>
    <xf numFmtId="43" fontId="0" fillId="0" borderId="5" xfId="3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43" fontId="0" fillId="0" borderId="6" xfId="3" applyFont="1" applyBorder="1" applyAlignment="1">
      <alignment horizontal="center" vertical="center" wrapText="1"/>
    </xf>
    <xf numFmtId="3" fontId="0" fillId="0" borderId="6" xfId="3" applyNumberFormat="1" applyFont="1" applyFill="1" applyBorder="1" applyAlignment="1">
      <alignment horizontal="center" vertical="center" wrapText="1"/>
    </xf>
    <xf numFmtId="3" fontId="0" fillId="0" borderId="6" xfId="3" applyNumberFormat="1" applyFont="1" applyBorder="1" applyAlignment="1">
      <alignment horizontal="center" vertical="center" wrapText="1"/>
    </xf>
    <xf numFmtId="14" fontId="0" fillId="0" borderId="6" xfId="3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165" fontId="0" fillId="0" borderId="0" xfId="3" applyNumberFormat="1" applyFont="1" applyAlignment="1">
      <alignment horizontal="center"/>
    </xf>
    <xf numFmtId="0" fontId="15" fillId="3" borderId="0" xfId="0" applyFont="1" applyFill="1" applyAlignment="1">
      <alignment vertical="center" wrapText="1"/>
    </xf>
    <xf numFmtId="165" fontId="5" fillId="0" borderId="0" xfId="3" applyNumberFormat="1" applyFont="1" applyBorder="1" applyAlignment="1">
      <alignment horizontal="right" vertical="center" wrapText="1"/>
    </xf>
    <xf numFmtId="43" fontId="5" fillId="0" borderId="0" xfId="3" applyFont="1" applyBorder="1" applyAlignment="1">
      <alignment horizontal="center" vertical="center" wrapText="1"/>
    </xf>
    <xf numFmtId="165" fontId="5" fillId="0" borderId="0" xfId="3" applyNumberFormat="1" applyFont="1" applyBorder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7" fillId="0" borderId="0" xfId="0" applyFont="1" applyAlignment="1">
      <alignment wrapText="1"/>
    </xf>
    <xf numFmtId="43" fontId="7" fillId="2" borderId="1" xfId="3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/>
    </xf>
    <xf numFmtId="41" fontId="19" fillId="0" borderId="4" xfId="3" applyNumberFormat="1" applyFont="1" applyFill="1" applyBorder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1" fontId="0" fillId="0" borderId="0" xfId="3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43" fontId="0" fillId="0" borderId="0" xfId="0" applyNumberFormat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41" fontId="19" fillId="0" borderId="3" xfId="3" applyNumberFormat="1" applyFont="1" applyFill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41" fontId="5" fillId="0" borderId="0" xfId="3" applyNumberFormat="1" applyFont="1" applyBorder="1" applyAlignment="1">
      <alignment horizontal="right" vertical="center" wrapText="1"/>
    </xf>
    <xf numFmtId="0" fontId="18" fillId="4" borderId="3" xfId="0" applyFont="1" applyFill="1" applyBorder="1" applyAlignment="1">
      <alignment horizontal="left" vertical="center" wrapText="1"/>
    </xf>
    <xf numFmtId="41" fontId="2" fillId="4" borderId="3" xfId="3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5" fontId="21" fillId="0" borderId="0" xfId="3" applyNumberFormat="1" applyFont="1" applyFill="1" applyBorder="1" applyAlignment="1">
      <alignment horizontal="right" vertical="center" wrapText="1"/>
    </xf>
    <xf numFmtId="43" fontId="2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left" vertical="center" wrapText="1"/>
    </xf>
    <xf numFmtId="165" fontId="2" fillId="0" borderId="0" xfId="3" applyNumberFormat="1" applyFont="1" applyBorder="1" applyAlignment="1">
      <alignment horizontal="right" vertical="center" wrapText="1"/>
    </xf>
    <xf numFmtId="41" fontId="2" fillId="0" borderId="0" xfId="3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10" fillId="3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 wrapText="1" indent="1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wrapText="1"/>
    </xf>
    <xf numFmtId="3" fontId="23" fillId="0" borderId="3" xfId="0" applyNumberFormat="1" applyFont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 wrapText="1"/>
    </xf>
    <xf numFmtId="3" fontId="12" fillId="0" borderId="7" xfId="0" applyNumberFormat="1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3" fontId="12" fillId="0" borderId="0" xfId="0" applyNumberFormat="1" applyFont="1" applyAlignment="1">
      <alignment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3" fontId="25" fillId="0" borderId="3" xfId="0" applyNumberFormat="1" applyFont="1" applyBorder="1" applyAlignment="1">
      <alignment vertical="center"/>
    </xf>
    <xf numFmtId="0" fontId="8" fillId="0" borderId="0" xfId="0" applyFont="1"/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horizontal="left" vertical="center" wrapText="1" indent="1"/>
    </xf>
    <xf numFmtId="0" fontId="2" fillId="3" borderId="3" xfId="0" applyFont="1" applyFill="1" applyBorder="1" applyAlignment="1">
      <alignment vertical="center"/>
    </xf>
    <xf numFmtId="166" fontId="5" fillId="0" borderId="0" xfId="4" applyNumberFormat="1" applyFont="1" applyBorder="1" applyAlignment="1">
      <alignment horizontal="right" vertical="center" wrapText="1"/>
    </xf>
    <xf numFmtId="14" fontId="0" fillId="0" borderId="0" xfId="3" applyNumberFormat="1" applyFon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14" fontId="16" fillId="0" borderId="0" xfId="0" applyNumberFormat="1" applyFont="1"/>
    <xf numFmtId="0" fontId="3" fillId="0" borderId="0" xfId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14" fontId="22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2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 applyBorder="1" applyAlignment="1">
      <alignment horizontal="left" vertical="top"/>
    </xf>
  </cellXfs>
  <cellStyles count="5">
    <cellStyle name="Hiperlink" xfId="1" builtinId="8"/>
    <cellStyle name="Normal" xfId="0" builtinId="0"/>
    <cellStyle name="Normal 2 3" xfId="2" xr:uid="{1EECAA78-F38D-4654-9F3B-DFAE7A1D9094}"/>
    <cellStyle name="Porcentagem" xfId="4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725806</xdr:colOff>
      <xdr:row>5</xdr:row>
      <xdr:rowOff>34741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0A3FD46-178C-4491-9362-FCFFD9B77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8</xdr:col>
      <xdr:colOff>197154</xdr:colOff>
      <xdr:row>22</xdr:row>
      <xdr:rowOff>137160</xdr:rowOff>
    </xdr:from>
    <xdr:to>
      <xdr:col>10</xdr:col>
      <xdr:colOff>0</xdr:colOff>
      <xdr:row>30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EFD092-EF34-4A13-83B7-4A3A27468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304" y="3921760"/>
          <a:ext cx="1352246" cy="1234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742951</xdr:colOff>
      <xdr:row>5</xdr:row>
      <xdr:rowOff>451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F0124A3-0EAC-4E2A-A1DF-D41846640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8</xdr:col>
      <xdr:colOff>199059</xdr:colOff>
      <xdr:row>45</xdr:row>
      <xdr:rowOff>161925</xdr:rowOff>
    </xdr:from>
    <xdr:to>
      <xdr:col>10</xdr:col>
      <xdr:colOff>0</xdr:colOff>
      <xdr:row>53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5C4A2DB-3AC6-4463-9262-86145FB9D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0634" y="6724650"/>
          <a:ext cx="1267791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739141</xdr:colOff>
      <xdr:row>5</xdr:row>
      <xdr:rowOff>72841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BF272C-0873-456A-964A-43BEB4E7F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6</xdr:col>
      <xdr:colOff>197154</xdr:colOff>
      <xdr:row>27</xdr:row>
      <xdr:rowOff>88900</xdr:rowOff>
    </xdr:from>
    <xdr:to>
      <xdr:col>8</xdr:col>
      <xdr:colOff>0</xdr:colOff>
      <xdr:row>1048576</xdr:row>
      <xdr:rowOff>16510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B5E4498-2A09-47C8-A8B0-9607F5F3D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4954" y="7226300"/>
          <a:ext cx="1276046" cy="1244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731521</xdr:colOff>
      <xdr:row>5</xdr:row>
      <xdr:rowOff>34741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711013-73A3-45C4-996C-A913AEC73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06220" cy="891991"/>
        </a:xfrm>
        <a:prstGeom prst="rect">
          <a:avLst/>
        </a:prstGeom>
      </xdr:spPr>
    </xdr:pic>
    <xdr:clientData/>
  </xdr:twoCellAnchor>
  <xdr:twoCellAnchor editAs="oneCell">
    <xdr:from>
      <xdr:col>4</xdr:col>
      <xdr:colOff>1050594</xdr:colOff>
      <xdr:row>46</xdr:row>
      <xdr:rowOff>160020</xdr:rowOff>
    </xdr:from>
    <xdr:to>
      <xdr:col>6</xdr:col>
      <xdr:colOff>0</xdr:colOff>
      <xdr:row>67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6114C81-655A-40E2-A49D-358737E13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8544" y="16276320"/>
          <a:ext cx="1406856" cy="12115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731521</xdr:colOff>
      <xdr:row>5</xdr:row>
      <xdr:rowOff>41091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5FBFEF5-6621-4460-AC73-D4B27B232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06220" cy="898341"/>
        </a:xfrm>
        <a:prstGeom prst="rect">
          <a:avLst/>
        </a:prstGeom>
      </xdr:spPr>
    </xdr:pic>
    <xdr:clientData/>
  </xdr:twoCellAnchor>
  <xdr:twoCellAnchor editAs="oneCell">
    <xdr:from>
      <xdr:col>4</xdr:col>
      <xdr:colOff>578154</xdr:colOff>
      <xdr:row>104</xdr:row>
      <xdr:rowOff>160020</xdr:rowOff>
    </xdr:from>
    <xdr:to>
      <xdr:col>6</xdr:col>
      <xdr:colOff>0</xdr:colOff>
      <xdr:row>112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D677A88-3C86-48B8-ADD8-55C36F7A6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604" y="45092620"/>
          <a:ext cx="1377646" cy="12115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731521</xdr:colOff>
      <xdr:row>5</xdr:row>
      <xdr:rowOff>34741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E3BD45-CBAC-4310-B26D-0C932EA0B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06220" cy="891991"/>
        </a:xfrm>
        <a:prstGeom prst="rect">
          <a:avLst/>
        </a:prstGeom>
      </xdr:spPr>
    </xdr:pic>
    <xdr:clientData/>
  </xdr:twoCellAnchor>
  <xdr:twoCellAnchor editAs="oneCell">
    <xdr:from>
      <xdr:col>5</xdr:col>
      <xdr:colOff>332580</xdr:colOff>
      <xdr:row>56</xdr:row>
      <xdr:rowOff>142080</xdr:rowOff>
    </xdr:from>
    <xdr:to>
      <xdr:col>7</xdr:col>
      <xdr:colOff>0</xdr:colOff>
      <xdr:row>64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3F224B2-D25A-4FD6-8744-B98D497A8D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980" y="10479880"/>
          <a:ext cx="1356520" cy="12295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731521</xdr:colOff>
      <xdr:row>5</xdr:row>
      <xdr:rowOff>34741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EBD7DC-0738-4620-9846-E541E6933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06220" cy="891991"/>
        </a:xfrm>
        <a:prstGeom prst="rect">
          <a:avLst/>
        </a:prstGeom>
      </xdr:spPr>
    </xdr:pic>
    <xdr:clientData/>
  </xdr:twoCellAnchor>
  <xdr:twoCellAnchor editAs="oneCell">
    <xdr:from>
      <xdr:col>6</xdr:col>
      <xdr:colOff>515460</xdr:colOff>
      <xdr:row>17</xdr:row>
      <xdr:rowOff>142080</xdr:rowOff>
    </xdr:from>
    <xdr:to>
      <xdr:col>8</xdr:col>
      <xdr:colOff>0</xdr:colOff>
      <xdr:row>25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F81073-FFFC-40E5-80B9-155469A74D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0260" y="3996530"/>
          <a:ext cx="1364140" cy="12295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731521</xdr:colOff>
      <xdr:row>5</xdr:row>
      <xdr:rowOff>34741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A0F0C4-7E3F-4D93-A72B-71E1EBA51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06220" cy="891991"/>
        </a:xfrm>
        <a:prstGeom prst="rect">
          <a:avLst/>
        </a:prstGeom>
      </xdr:spPr>
    </xdr:pic>
    <xdr:clientData/>
  </xdr:twoCellAnchor>
  <xdr:twoCellAnchor editAs="oneCell">
    <xdr:from>
      <xdr:col>4</xdr:col>
      <xdr:colOff>203040</xdr:colOff>
      <xdr:row>14</xdr:row>
      <xdr:rowOff>142080</xdr:rowOff>
    </xdr:from>
    <xdr:to>
      <xdr:col>6</xdr:col>
      <xdr:colOff>0</xdr:colOff>
      <xdr:row>22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944960-A271-460B-977D-2094CCD8B1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1990" y="2897980"/>
          <a:ext cx="1346360" cy="12295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742951</xdr:colOff>
      <xdr:row>5</xdr:row>
      <xdr:rowOff>34741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0287E15-0CFE-4477-83C4-A641D3052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63040" cy="911041"/>
        </a:xfrm>
        <a:prstGeom prst="rect">
          <a:avLst/>
        </a:prstGeom>
      </xdr:spPr>
    </xdr:pic>
    <xdr:clientData/>
  </xdr:twoCellAnchor>
  <xdr:twoCellAnchor editAs="oneCell">
    <xdr:from>
      <xdr:col>4</xdr:col>
      <xdr:colOff>197154</xdr:colOff>
      <xdr:row>18</xdr:row>
      <xdr:rowOff>137160</xdr:rowOff>
    </xdr:from>
    <xdr:to>
      <xdr:col>6</xdr:col>
      <xdr:colOff>0</xdr:colOff>
      <xdr:row>26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FA4AF0-30BC-47DB-B793-5C1C84E8B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314" y="3291840"/>
          <a:ext cx="1265886" cy="1264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t&#243;rio%20de%20Riscos%20Integrados%20-%20Pilar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T2020%20-%20PLANILHA%20DE%20APOIO%20-%20PILAR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  <sheetName val="Tabelas Necessárias"/>
      <sheetName val="DEFINIÇÕES E INSTRUÇÕES"/>
      <sheetName val="PILAR_III_RESUMO_TAB"/>
      <sheetName val="PILAR_III_SQL"/>
      <sheetName val="PR_CCA"/>
      <sheetName val="IRRBB1"/>
      <sheetName val="IP_KM1"/>
      <sheetName val="SQL_KM1"/>
      <sheetName val="IP_OVA"/>
      <sheetName val="IP_OV1"/>
      <sheetName val="GPRE_OV1"/>
      <sheetName val="SQL_OV1"/>
      <sheetName val="PR_CCA_LISTAS"/>
      <sheetName val="PR_CC2_WORD"/>
      <sheetName val="PR_CC2"/>
      <sheetName val="GPRE_CC2"/>
      <sheetName val="GPRE_CC1"/>
      <sheetName val="PR_CC1"/>
      <sheetName val="PR CC1 - Anexo I"/>
      <sheetName val="PR (Planilha ESTK)"/>
      <sheetName val="IL_LIQA"/>
      <sheetName val="RC_CRA"/>
      <sheetName val="RC_CR1"/>
      <sheetName val="SQL_CR1"/>
      <sheetName val="RC_CR2"/>
      <sheetName val="RC_CRB_Tabelas"/>
      <sheetName val="RC_CRB"/>
      <sheetName val="SQL_CRB"/>
      <sheetName val="CCR_CCRA"/>
      <sheetName val="OS_SECA"/>
      <sheetName val="MR_MRA"/>
      <sheetName val="MR_MR1"/>
      <sheetName val="SQL_MR1"/>
      <sheetName val="IRRBBA"/>
      <sheetName val="SQL_IRRBB1"/>
      <sheetName val="CHECK"/>
      <sheetName val="Anexo II"/>
      <sheetName val="Balanço Prudencial TBCGCONT4060"/>
      <sheetName val="RWA - LIMITE (Planilha ESTK) "/>
    </sheetNames>
    <sheetDataSet>
      <sheetData sheetId="0"/>
      <sheetData sheetId="1">
        <row r="2">
          <cell r="I2">
            <v>44377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KM1"/>
      <sheetName val="OV1"/>
      <sheetName val="CCA"/>
      <sheetName val="CC1"/>
      <sheetName val="CC2"/>
      <sheetName val="CR1"/>
      <sheetName val="CR2"/>
      <sheetName val="MR1"/>
    </sheetNames>
    <sheetDataSet>
      <sheetData sheetId="0">
        <row r="4">
          <cell r="D4" t="str">
            <v>2T2020</v>
          </cell>
        </row>
        <row r="13">
          <cell r="B13" t="str">
            <v>CCA</v>
          </cell>
          <cell r="C13" t="str">
            <v>Principais características dos instrumentos do Patrimônio de Referência (PR)</v>
          </cell>
        </row>
        <row r="14">
          <cell r="B14" t="str">
            <v>CC1</v>
          </cell>
          <cell r="C14" t="str">
            <v>Composição do Patrimônio de Referência (PR)</v>
          </cell>
        </row>
        <row r="15">
          <cell r="B15" t="str">
            <v>CC2</v>
          </cell>
          <cell r="C15" t="str">
            <v>Conciliação do Patrimônio de Referência (PR) com o balanço patrimonial.</v>
          </cell>
        </row>
        <row r="18">
          <cell r="B18" t="str">
            <v>CR1</v>
          </cell>
          <cell r="C18" t="str">
            <v>Qualidade creditícia das exposições</v>
          </cell>
        </row>
        <row r="19">
          <cell r="B19" t="str">
            <v>CR2</v>
          </cell>
          <cell r="C19" t="str">
            <v>Mudanças no estoque de operações em curso anormal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BancoPAN">
  <a:themeElements>
    <a:clrScheme name="Banco Pan">
      <a:dk1>
        <a:srgbClr val="414141"/>
      </a:dk1>
      <a:lt1>
        <a:srgbClr val="FFFFFF"/>
      </a:lt1>
      <a:dk2>
        <a:srgbClr val="414141"/>
      </a:dk2>
      <a:lt2>
        <a:srgbClr val="FFFFFF"/>
      </a:lt2>
      <a:accent1>
        <a:srgbClr val="616161"/>
      </a:accent1>
      <a:accent2>
        <a:srgbClr val="00C5FF"/>
      </a:accent2>
      <a:accent3>
        <a:srgbClr val="FF5630"/>
      </a:accent3>
      <a:accent4>
        <a:srgbClr val="616161"/>
      </a:accent4>
      <a:accent5>
        <a:srgbClr val="00C5FF"/>
      </a:accent5>
      <a:accent6>
        <a:srgbClr val="FF5630"/>
      </a:accent6>
      <a:hlink>
        <a:srgbClr val="00C5FF"/>
      </a:hlink>
      <a:folHlink>
        <a:srgbClr val="616161"/>
      </a:folHlink>
    </a:clrScheme>
    <a:fontScheme name="Banco Pan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coPAN" id="{89581DE1-9A35-40B5-90C0-8B55EA196FD8}" vid="{E12B6331-6AFC-4C9B-A8A5-AA0CBB02317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56C85-8130-42FD-95A4-5D43405036B3}">
  <dimension ref="A1:J30"/>
  <sheetViews>
    <sheetView showGridLines="0" tabSelected="1" topLeftCell="A19" zoomScaleNormal="100" zoomScaleSheetLayoutView="115" workbookViewId="0">
      <selection activeCell="A24" sqref="A24"/>
    </sheetView>
  </sheetViews>
  <sheetFormatPr defaultColWidth="0" defaultRowHeight="13.75" customHeight="1" zeroHeight="1" x14ac:dyDescent="0.25"/>
  <cols>
    <col min="1" max="1" width="8.7109375" customWidth="1"/>
    <col min="2" max="2" width="9.640625" customWidth="1"/>
    <col min="3" max="10" width="8.7109375" customWidth="1"/>
    <col min="11" max="16384" width="8.7109375" hidden="1"/>
  </cols>
  <sheetData>
    <row r="1" spans="2:10" x14ac:dyDescent="0.25"/>
    <row r="2" spans="2:10" x14ac:dyDescent="0.25">
      <c r="D2" s="132" t="s">
        <v>0</v>
      </c>
      <c r="E2" s="132"/>
      <c r="F2" s="132"/>
      <c r="G2" s="132"/>
      <c r="H2" s="132"/>
    </row>
    <row r="3" spans="2:10" ht="13.5" x14ac:dyDescent="0.25">
      <c r="D3" s="132" t="s">
        <v>1</v>
      </c>
      <c r="E3" s="132"/>
      <c r="F3" s="132"/>
      <c r="G3" s="132"/>
      <c r="H3" s="132"/>
    </row>
    <row r="4" spans="2:10" x14ac:dyDescent="0.25">
      <c r="D4" s="132" t="s">
        <v>312</v>
      </c>
      <c r="E4" s="132"/>
      <c r="F4" s="132"/>
      <c r="G4" s="132"/>
      <c r="H4" s="132"/>
    </row>
    <row r="5" spans="2:10" x14ac:dyDescent="0.25"/>
    <row r="6" spans="2:10" x14ac:dyDescent="0.25"/>
    <row r="7" spans="2:10" ht="13.5" x14ac:dyDescent="0.25"/>
    <row r="8" spans="2:10" ht="13.75" customHeight="1" x14ac:dyDescent="0.25">
      <c r="B8" s="1" t="s">
        <v>3</v>
      </c>
      <c r="C8" s="49" t="s">
        <v>79</v>
      </c>
    </row>
    <row r="9" spans="2:10" ht="14" x14ac:dyDescent="0.25">
      <c r="B9" s="50" t="s">
        <v>4</v>
      </c>
      <c r="C9" s="131" t="s">
        <v>5</v>
      </c>
      <c r="D9" s="131"/>
      <c r="E9" s="131"/>
      <c r="F9" s="131"/>
      <c r="G9" s="131"/>
      <c r="H9" s="131"/>
      <c r="I9" s="131"/>
      <c r="J9" s="131"/>
    </row>
    <row r="10" spans="2:10" ht="14" x14ac:dyDescent="0.25">
      <c r="B10" s="50" t="s">
        <v>6</v>
      </c>
      <c r="C10" s="131" t="s">
        <v>7</v>
      </c>
      <c r="D10" s="131"/>
      <c r="E10" s="131"/>
      <c r="F10" s="131"/>
      <c r="G10" s="131"/>
      <c r="H10" s="131"/>
      <c r="I10" s="131"/>
      <c r="J10" s="131"/>
    </row>
    <row r="11" spans="2:10" ht="13.75" customHeight="1" x14ac:dyDescent="0.25">
      <c r="B11" s="51"/>
      <c r="C11" s="52"/>
    </row>
    <row r="12" spans="2:10" ht="13.75" customHeight="1" x14ac:dyDescent="0.25">
      <c r="B12" s="1" t="s">
        <v>3</v>
      </c>
      <c r="C12" s="49" t="s">
        <v>80</v>
      </c>
    </row>
    <row r="13" spans="2:10" ht="13.75" customHeight="1" x14ac:dyDescent="0.25">
      <c r="B13" s="50" t="s">
        <v>81</v>
      </c>
      <c r="C13" s="131" t="s">
        <v>82</v>
      </c>
      <c r="D13" s="131"/>
      <c r="E13" s="131"/>
      <c r="F13" s="131"/>
      <c r="G13" s="131"/>
      <c r="H13" s="131"/>
      <c r="I13" s="131"/>
      <c r="J13" s="131"/>
    </row>
    <row r="14" spans="2:10" ht="13.75" customHeight="1" x14ac:dyDescent="0.25">
      <c r="B14" s="50" t="s">
        <v>83</v>
      </c>
      <c r="C14" s="131" t="s">
        <v>84</v>
      </c>
      <c r="D14" s="131"/>
      <c r="E14" s="131"/>
      <c r="F14" s="131"/>
      <c r="G14" s="131"/>
      <c r="H14" s="131"/>
      <c r="I14" s="131"/>
      <c r="J14" s="131"/>
    </row>
    <row r="15" spans="2:10" ht="13.75" customHeight="1" x14ac:dyDescent="0.25">
      <c r="B15" s="50" t="s">
        <v>85</v>
      </c>
      <c r="C15" s="131" t="s">
        <v>86</v>
      </c>
      <c r="D15" s="131"/>
      <c r="E15" s="131"/>
      <c r="F15" s="131"/>
      <c r="G15" s="131"/>
      <c r="H15" s="131"/>
      <c r="I15" s="131"/>
      <c r="J15" s="131"/>
    </row>
    <row r="16" spans="2:10" ht="13.75" customHeight="1" x14ac:dyDescent="0.25">
      <c r="B16" s="50"/>
      <c r="C16" s="53"/>
      <c r="D16" s="53"/>
      <c r="E16" s="53"/>
      <c r="F16" s="53"/>
      <c r="G16" s="53"/>
      <c r="H16" s="53"/>
      <c r="I16" s="53"/>
      <c r="J16" s="53"/>
    </row>
    <row r="17" spans="2:10" ht="13.75" customHeight="1" x14ac:dyDescent="0.25">
      <c r="B17" s="1" t="s">
        <v>3</v>
      </c>
      <c r="C17" s="49" t="s">
        <v>87</v>
      </c>
    </row>
    <row r="18" spans="2:10" ht="13.75" customHeight="1" x14ac:dyDescent="0.25">
      <c r="B18" s="50" t="s">
        <v>88</v>
      </c>
      <c r="C18" s="131" t="s">
        <v>89</v>
      </c>
      <c r="D18" s="131"/>
      <c r="E18" s="131"/>
      <c r="F18" s="131"/>
      <c r="G18" s="131"/>
      <c r="H18" s="131"/>
      <c r="I18" s="131"/>
      <c r="J18" s="131"/>
    </row>
    <row r="19" spans="2:10" ht="13.75" customHeight="1" x14ac:dyDescent="0.25">
      <c r="B19" s="50" t="s">
        <v>90</v>
      </c>
      <c r="C19" s="131" t="s">
        <v>91</v>
      </c>
      <c r="D19" s="131"/>
      <c r="E19" s="131"/>
      <c r="F19" s="131"/>
      <c r="G19" s="131"/>
      <c r="H19" s="131"/>
      <c r="I19" s="131"/>
      <c r="J19" s="131"/>
    </row>
    <row r="20" spans="2:10" ht="13.75" customHeight="1" x14ac:dyDescent="0.25">
      <c r="B20" s="50"/>
      <c r="C20" s="53"/>
      <c r="D20" s="53"/>
      <c r="E20" s="53"/>
      <c r="F20" s="53"/>
      <c r="G20" s="53"/>
      <c r="H20" s="53"/>
      <c r="I20" s="53"/>
      <c r="J20" s="53"/>
    </row>
    <row r="21" spans="2:10" ht="13.75" customHeight="1" x14ac:dyDescent="0.25">
      <c r="B21" s="1" t="s">
        <v>3</v>
      </c>
      <c r="C21" s="49" t="s">
        <v>78</v>
      </c>
    </row>
    <row r="22" spans="2:10" ht="13.75" customHeight="1" x14ac:dyDescent="0.25">
      <c r="B22" s="50" t="s">
        <v>8</v>
      </c>
      <c r="C22" s="131" t="s">
        <v>9</v>
      </c>
      <c r="D22" s="131"/>
      <c r="E22" s="131"/>
      <c r="F22" s="131"/>
      <c r="G22" s="131"/>
      <c r="H22" s="131"/>
      <c r="I22" s="131"/>
      <c r="J22" s="131"/>
    </row>
    <row r="23" spans="2:10" ht="13.75" customHeight="1" x14ac:dyDescent="0.25"/>
    <row r="24" spans="2:10" ht="13.75" customHeight="1" x14ac:dyDescent="0.25"/>
    <row r="25" spans="2:10" ht="13.75" customHeight="1" x14ac:dyDescent="0.25">
      <c r="B25" s="65" t="s">
        <v>322</v>
      </c>
      <c r="C25" s="136" t="s">
        <v>323</v>
      </c>
      <c r="D25" s="136"/>
      <c r="E25" s="136"/>
      <c r="F25" s="136"/>
      <c r="G25" s="136"/>
      <c r="H25" s="136"/>
    </row>
    <row r="26" spans="2:10" ht="13.75" customHeight="1" x14ac:dyDescent="0.25">
      <c r="C26" s="136"/>
      <c r="D26" s="136"/>
      <c r="E26" s="136"/>
      <c r="F26" s="136"/>
      <c r="G26" s="136"/>
      <c r="H26" s="136"/>
    </row>
    <row r="27" spans="2:10" ht="13.75" customHeight="1" x14ac:dyDescent="0.25">
      <c r="C27" s="136"/>
      <c r="D27" s="136"/>
      <c r="E27" s="136"/>
      <c r="F27" s="136"/>
      <c r="G27" s="136"/>
      <c r="H27" s="136"/>
    </row>
    <row r="28" spans="2:10" ht="13.75" customHeight="1" x14ac:dyDescent="0.25">
      <c r="C28" s="136"/>
      <c r="D28" s="136"/>
      <c r="E28" s="136"/>
      <c r="F28" s="136"/>
      <c r="G28" s="136"/>
      <c r="H28" s="136"/>
    </row>
    <row r="29" spans="2:10" ht="13.75" customHeight="1" x14ac:dyDescent="0.25">
      <c r="C29" s="136"/>
      <c r="D29" s="136"/>
      <c r="E29" s="136"/>
      <c r="F29" s="136"/>
      <c r="G29" s="136"/>
      <c r="H29" s="136"/>
    </row>
    <row r="30" spans="2:10" ht="13.75" customHeight="1" x14ac:dyDescent="0.25"/>
  </sheetData>
  <mergeCells count="12">
    <mergeCell ref="C25:H29"/>
    <mergeCell ref="C13:J13"/>
    <mergeCell ref="D2:H2"/>
    <mergeCell ref="D3:H3"/>
    <mergeCell ref="D4:H4"/>
    <mergeCell ref="C9:J9"/>
    <mergeCell ref="C10:J10"/>
    <mergeCell ref="C14:J14"/>
    <mergeCell ref="C15:J15"/>
    <mergeCell ref="C18:J18"/>
    <mergeCell ref="C19:J19"/>
    <mergeCell ref="C22:J22"/>
  </mergeCells>
  <hyperlinks>
    <hyperlink ref="C9" location="'KM1'!A1" display="Informações Quantitativas sobre os Requerimentos Prudenciais" xr:uid="{8A764833-CBEC-459F-8159-CCF0118298FC}"/>
    <hyperlink ref="C10" location="'OV1'!A1" display="Visão Geral dos Ativos Ponderados pelo Risco – RWA" xr:uid="{9AFFF1E1-EB4C-4653-A488-63123AFD3C9F}"/>
    <hyperlink ref="C22" location="'MR1'!A1" display="Abordagem Padronizada - Fatores de Risco Associados ao Risco de Mercado " xr:uid="{E99F5DCC-F187-42E8-B325-E667F892CB4D}"/>
    <hyperlink ref="C13" location="'KM1'!A1" display="Informações Quantitativas sobre os Requerimentos Prudenciais" xr:uid="{6551CE80-AA5C-4D68-A683-8EEE203C1764}"/>
    <hyperlink ref="C14" location="'OV1'!A1" display="Visão Geral dos Ativos Ponderados pelo Risco – RWA" xr:uid="{9F7D0BAB-371C-40A1-AE2E-27D3394FB57E}"/>
    <hyperlink ref="C18" location="'OV1'!A1" display="Visão Geral dos Ativos Ponderados pelo Risco – RWA" xr:uid="{C7728CC8-F785-4D07-8673-BE720795D7FD}"/>
    <hyperlink ref="C19" location="'KM1'!A1" display="Informações Quantitativas sobre os Requerimentos Prudenciais" xr:uid="{0A53E436-2F31-4E2F-B5A8-2DF93133475B}"/>
    <hyperlink ref="C15" location="'KM1'!A1" display="Informações Quantitativas sobre os Requerimentos Prudenciais" xr:uid="{A965FE27-4C29-47E0-9A28-4C87315F28C6}"/>
    <hyperlink ref="C19:J19" location="'CR2'!Area_de_impressao" display="Mudanças no estoque de operações em curso anormal" xr:uid="{6A34CBB0-EDF3-4384-91F6-DF82BE755FE3}"/>
    <hyperlink ref="C18:J18" location="'CR1'!Area_de_impressao" display="Qualidade creditícia das exposições" xr:uid="{401E2C16-12BC-4C9A-AB35-FD3154401A99}"/>
    <hyperlink ref="C15:J15" location="'CC2'!Area_de_impressao" display="Conciliação do Patrimônio de Referência (PR) com o balanço patrimonial." xr:uid="{3D33398B-64D8-4477-AB1A-C70D4C450B18}"/>
    <hyperlink ref="C14:J14" location="'CC1'!Area_de_impressao" display="Composição do Patrimônio de Referência (PR)" xr:uid="{4C02C400-E0EA-46A6-853E-FE3058C9E820}"/>
    <hyperlink ref="C13:J13" location="CCA!Area_de_impressao" display="Principais características dos instrumentos do Patrimônio de Referência (PR)" xr:uid="{01F94299-7311-4FAD-AD3A-94EA7E72CC90}"/>
  </hyperlink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1CE9-6F89-473C-80B8-A6FA091E10D4}">
  <dimension ref="A1:J53"/>
  <sheetViews>
    <sheetView showGridLines="0" zoomScaleNormal="100" workbookViewId="0">
      <selection activeCell="J1" sqref="J1"/>
    </sheetView>
  </sheetViews>
  <sheetFormatPr defaultColWidth="0" defaultRowHeight="13.5" zeroHeight="1" x14ac:dyDescent="0.25"/>
  <cols>
    <col min="1" max="1" width="8.7109375" customWidth="1"/>
    <col min="2" max="2" width="11.78515625" customWidth="1"/>
    <col min="3" max="3" width="33.2109375" customWidth="1"/>
    <col min="4" max="8" width="11.7109375" bestFit="1" customWidth="1"/>
    <col min="9" max="10" width="8.7109375" customWidth="1"/>
    <col min="11" max="16384" width="8.7109375" hidden="1"/>
  </cols>
  <sheetData>
    <row r="1" spans="2:10" ht="16.75" customHeight="1" x14ac:dyDescent="0.25">
      <c r="J1" s="2" t="s">
        <v>10</v>
      </c>
    </row>
    <row r="2" spans="2:10" ht="13.75" x14ac:dyDescent="0.25">
      <c r="C2" s="132" t="s">
        <v>0</v>
      </c>
      <c r="D2" s="132"/>
      <c r="E2" s="132"/>
      <c r="F2" s="132"/>
      <c r="G2" s="132"/>
      <c r="H2" s="132"/>
    </row>
    <row r="3" spans="2:10" ht="13.75" customHeight="1" x14ac:dyDescent="0.25">
      <c r="C3" s="134" t="str">
        <f>Índice!B9&amp;" - "&amp;Índice!C9</f>
        <v>KM1 - Informações Quantitativas sobre os Requerimentos Prudenciais</v>
      </c>
      <c r="D3" s="134"/>
      <c r="E3" s="134"/>
      <c r="F3" s="134"/>
      <c r="G3" s="134"/>
      <c r="H3" s="134"/>
    </row>
    <row r="4" spans="2:10" x14ac:dyDescent="0.25">
      <c r="C4" s="134"/>
      <c r="D4" s="134"/>
      <c r="E4" s="134"/>
      <c r="F4" s="134"/>
      <c r="G4" s="134"/>
      <c r="H4" s="134"/>
    </row>
    <row r="5" spans="2:10" ht="13.75" x14ac:dyDescent="0.25">
      <c r="C5" s="132" t="str">
        <f>Índice!D4</f>
        <v>2T2021</v>
      </c>
      <c r="D5" s="132"/>
      <c r="E5" s="132"/>
      <c r="F5" s="132"/>
      <c r="G5" s="132"/>
      <c r="H5" s="132"/>
    </row>
    <row r="6" spans="2:10" ht="13.75" x14ac:dyDescent="0.25"/>
    <row r="7" spans="2:10" ht="13.75" x14ac:dyDescent="0.25"/>
    <row r="8" spans="2:10" ht="13.75" x14ac:dyDescent="0.25">
      <c r="B8" s="18"/>
      <c r="C8" s="14"/>
      <c r="D8" s="15" t="s">
        <v>57</v>
      </c>
      <c r="E8" s="15" t="s">
        <v>58</v>
      </c>
      <c r="F8" s="15" t="s">
        <v>59</v>
      </c>
      <c r="G8" s="15" t="s">
        <v>60</v>
      </c>
      <c r="H8" s="15" t="s">
        <v>61</v>
      </c>
    </row>
    <row r="9" spans="2:10" ht="14" thickBot="1" x14ac:dyDescent="0.3">
      <c r="B9" s="38" t="s">
        <v>20</v>
      </c>
      <c r="C9" s="38"/>
      <c r="D9" s="24">
        <v>44377</v>
      </c>
      <c r="E9" s="24">
        <v>44286</v>
      </c>
      <c r="F9" s="24">
        <v>44196</v>
      </c>
      <c r="G9" s="24">
        <v>44104</v>
      </c>
      <c r="H9" s="24">
        <v>44012</v>
      </c>
    </row>
    <row r="10" spans="2:10" ht="13.75" customHeight="1" thickTop="1" x14ac:dyDescent="0.25">
      <c r="B10" s="39" t="s">
        <v>38</v>
      </c>
      <c r="C10" s="39"/>
      <c r="D10" s="39"/>
      <c r="E10" s="39"/>
      <c r="F10" s="39"/>
      <c r="G10" s="39"/>
      <c r="H10" s="39"/>
    </row>
    <row r="11" spans="2:10" x14ac:dyDescent="0.25">
      <c r="B11" s="40">
        <v>1</v>
      </c>
      <c r="C11" s="41" t="s">
        <v>39</v>
      </c>
      <c r="D11" s="42">
        <v>4085.6239988749999</v>
      </c>
      <c r="E11" s="42">
        <v>3882.4678990130001</v>
      </c>
      <c r="F11" s="42">
        <v>3639.0357852719999</v>
      </c>
      <c r="G11" s="42">
        <v>3395.747573568</v>
      </c>
      <c r="H11" s="42">
        <v>3257.3305913179997</v>
      </c>
    </row>
    <row r="12" spans="2:10" x14ac:dyDescent="0.25">
      <c r="B12" s="40">
        <v>2</v>
      </c>
      <c r="C12" s="41" t="s">
        <v>40</v>
      </c>
      <c r="D12" s="42">
        <v>4085.6239988749999</v>
      </c>
      <c r="E12" s="42">
        <v>3882.4678990130001</v>
      </c>
      <c r="F12" s="42">
        <v>3639.0357852719999</v>
      </c>
      <c r="G12" s="42">
        <v>3395.747573568</v>
      </c>
      <c r="H12" s="42">
        <v>3257.3305913179997</v>
      </c>
    </row>
    <row r="13" spans="2:10" x14ac:dyDescent="0.25">
      <c r="B13" s="40">
        <v>3</v>
      </c>
      <c r="C13" s="41" t="s">
        <v>41</v>
      </c>
      <c r="D13" s="42">
        <v>4094.5647079149999</v>
      </c>
      <c r="E13" s="42">
        <v>3891.3116230129999</v>
      </c>
      <c r="F13" s="42">
        <v>3647.8200607919998</v>
      </c>
      <c r="G13" s="42">
        <v>3404.4741744479998</v>
      </c>
      <c r="H13" s="42">
        <v>3265.9948966779998</v>
      </c>
    </row>
    <row r="14" spans="2:10" ht="27.65" hidden="1" customHeight="1" x14ac:dyDescent="0.25">
      <c r="B14" s="43" t="s">
        <v>74</v>
      </c>
      <c r="C14" s="44" t="s">
        <v>75</v>
      </c>
      <c r="D14" s="45" t="s">
        <v>64</v>
      </c>
      <c r="E14" s="45" t="s">
        <v>64</v>
      </c>
      <c r="F14" s="45" t="s">
        <v>64</v>
      </c>
      <c r="G14" s="45" t="s">
        <v>64</v>
      </c>
      <c r="H14" s="45" t="s">
        <v>64</v>
      </c>
    </row>
    <row r="15" spans="2:10" ht="13.75" hidden="1" customHeight="1" x14ac:dyDescent="0.25">
      <c r="B15" s="43" t="s">
        <v>76</v>
      </c>
      <c r="C15" s="44" t="s">
        <v>77</v>
      </c>
      <c r="D15" s="45" t="s">
        <v>64</v>
      </c>
      <c r="E15" s="45" t="s">
        <v>64</v>
      </c>
      <c r="F15" s="45" t="s">
        <v>64</v>
      </c>
      <c r="G15" s="45" t="s">
        <v>64</v>
      </c>
      <c r="H15" s="45" t="s">
        <v>64</v>
      </c>
    </row>
    <row r="16" spans="2:10" ht="13.75" customHeight="1" x14ac:dyDescent="0.25">
      <c r="B16" s="46" t="s">
        <v>42</v>
      </c>
      <c r="C16" s="46"/>
      <c r="D16" s="46"/>
      <c r="E16" s="46"/>
      <c r="F16" s="46"/>
      <c r="G16" s="46"/>
      <c r="H16" s="46"/>
    </row>
    <row r="17" spans="2:8" x14ac:dyDescent="0.25">
      <c r="B17" s="40">
        <v>4</v>
      </c>
      <c r="C17" s="41" t="s">
        <v>43</v>
      </c>
      <c r="D17" s="42">
        <v>26285.727530413202</v>
      </c>
      <c r="E17" s="42">
        <v>24538.2839183672</v>
      </c>
      <c r="F17" s="42">
        <v>22925.675630375899</v>
      </c>
      <c r="G17" s="42">
        <v>20684.933732412101</v>
      </c>
      <c r="H17" s="42">
        <v>20567.5756302193</v>
      </c>
    </row>
    <row r="18" spans="2:8" ht="13.75" customHeight="1" x14ac:dyDescent="0.25">
      <c r="B18" s="46" t="s">
        <v>44</v>
      </c>
      <c r="C18" s="46"/>
      <c r="D18" s="46"/>
      <c r="E18" s="46"/>
      <c r="F18" s="46"/>
      <c r="G18" s="46"/>
      <c r="H18" s="46"/>
    </row>
    <row r="19" spans="2:8" x14ac:dyDescent="0.25">
      <c r="B19" s="40">
        <v>5</v>
      </c>
      <c r="C19" s="41" t="s">
        <v>45</v>
      </c>
      <c r="D19" s="19">
        <v>0.15543126946544802</v>
      </c>
      <c r="E19" s="19">
        <v>0.15822084021559985</v>
      </c>
      <c r="F19" s="19">
        <v>0.1587318883832752</v>
      </c>
      <c r="G19" s="19">
        <v>0.1641652623835608</v>
      </c>
      <c r="H19" s="19">
        <v>0.15837212172600959</v>
      </c>
    </row>
    <row r="20" spans="2:8" x14ac:dyDescent="0.25">
      <c r="B20" s="40">
        <v>6</v>
      </c>
      <c r="C20" s="41" t="s">
        <v>46</v>
      </c>
      <c r="D20" s="19">
        <v>0.15543126946544802</v>
      </c>
      <c r="E20" s="19">
        <v>0.15822084021559985</v>
      </c>
      <c r="F20" s="19">
        <v>0.1587318883832752</v>
      </c>
      <c r="G20" s="19">
        <v>0.1641652623835608</v>
      </c>
      <c r="H20" s="19">
        <v>0.15837212172600959</v>
      </c>
    </row>
    <row r="21" spans="2:8" x14ac:dyDescent="0.25">
      <c r="B21" s="40">
        <v>7</v>
      </c>
      <c r="C21" s="41" t="s">
        <v>47</v>
      </c>
      <c r="D21" s="19">
        <v>0.15577140496406244</v>
      </c>
      <c r="E21" s="19">
        <v>0.15858124536982418</v>
      </c>
      <c r="F21" s="19">
        <v>0.15911505159563266</v>
      </c>
      <c r="G21" s="19">
        <v>0.16458714436746708</v>
      </c>
      <c r="H21" s="19">
        <v>0.15879338213685112</v>
      </c>
    </row>
    <row r="22" spans="2:8" ht="13.75" customHeight="1" x14ac:dyDescent="0.25">
      <c r="B22" s="46" t="s">
        <v>48</v>
      </c>
      <c r="C22" s="46"/>
      <c r="D22" s="46"/>
      <c r="E22" s="46"/>
      <c r="F22" s="46"/>
      <c r="G22" s="46"/>
      <c r="H22" s="46"/>
    </row>
    <row r="23" spans="2:8" ht="27" x14ac:dyDescent="0.25">
      <c r="B23" s="40">
        <v>8</v>
      </c>
      <c r="C23" s="41" t="s">
        <v>49</v>
      </c>
      <c r="D23" s="47">
        <v>1.6250000000000001E-2</v>
      </c>
      <c r="E23" s="47">
        <v>1.2500000000000001E-2</v>
      </c>
      <c r="F23" s="47">
        <v>1.2500000000000001E-2</v>
      </c>
      <c r="G23" s="47">
        <v>1.2500000000000001E-2</v>
      </c>
      <c r="H23" s="47">
        <v>1.2500000000000001E-2</v>
      </c>
    </row>
    <row r="24" spans="2:8" ht="27" x14ac:dyDescent="0.25">
      <c r="B24" s="40">
        <v>9</v>
      </c>
      <c r="C24" s="41" t="s">
        <v>50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2:8" ht="27" x14ac:dyDescent="0.25">
      <c r="B25" s="40">
        <v>10</v>
      </c>
      <c r="C25" s="41" t="s">
        <v>51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2:8" x14ac:dyDescent="0.25">
      <c r="B26" s="40">
        <v>11</v>
      </c>
      <c r="C26" s="41" t="s">
        <v>52</v>
      </c>
      <c r="D26" s="47">
        <v>1.6250000000000001E-2</v>
      </c>
      <c r="E26" s="47">
        <v>1.2500000000000001E-2</v>
      </c>
      <c r="F26" s="47">
        <v>1.2500000000000001E-2</v>
      </c>
      <c r="G26" s="47">
        <v>1.2500000000000001E-2</v>
      </c>
      <c r="H26" s="47">
        <v>1.2500000000000001E-2</v>
      </c>
    </row>
    <row r="27" spans="2:8" ht="27" x14ac:dyDescent="0.25">
      <c r="B27" s="40">
        <v>12</v>
      </c>
      <c r="C27" s="41" t="s">
        <v>53</v>
      </c>
      <c r="D27" s="47">
        <v>9.4181269465448025E-2</v>
      </c>
      <c r="E27" s="47">
        <v>0.10072084021559985</v>
      </c>
      <c r="F27" s="47">
        <v>0.10123188838327521</v>
      </c>
      <c r="G27" s="47">
        <v>0.1066652623835608</v>
      </c>
      <c r="H27" s="47">
        <v>0.10087212172600959</v>
      </c>
    </row>
    <row r="28" spans="2:8" ht="13.75" customHeight="1" x14ac:dyDescent="0.25">
      <c r="B28" s="46" t="s">
        <v>54</v>
      </c>
      <c r="C28" s="46"/>
      <c r="D28" s="46"/>
      <c r="E28" s="46"/>
      <c r="F28" s="46"/>
      <c r="G28" s="46"/>
      <c r="H28" s="46"/>
    </row>
    <row r="29" spans="2:8" x14ac:dyDescent="0.25">
      <c r="B29" s="40">
        <v>13</v>
      </c>
      <c r="C29" s="41" t="s">
        <v>55</v>
      </c>
      <c r="D29" s="42">
        <v>41907.6239387573</v>
      </c>
      <c r="E29" s="42">
        <v>37771.176278988605</v>
      </c>
      <c r="F29" s="42">
        <v>37323.806607574203</v>
      </c>
      <c r="G29" s="42">
        <v>33576.863729737699</v>
      </c>
      <c r="H29" s="42">
        <v>32157.004992815702</v>
      </c>
    </row>
    <row r="30" spans="2:8" x14ac:dyDescent="0.25">
      <c r="B30" s="40">
        <v>14</v>
      </c>
      <c r="C30" s="41" t="s">
        <v>56</v>
      </c>
      <c r="D30" s="19">
        <v>9.7491186922112866E-2</v>
      </c>
      <c r="E30" s="19">
        <v>0.10278917104238408</v>
      </c>
      <c r="F30" s="19">
        <v>9.7499052643079606E-2</v>
      </c>
      <c r="G30" s="19">
        <v>0.10113355436947856</v>
      </c>
      <c r="H30" s="19">
        <v>0.10129458859883655</v>
      </c>
    </row>
    <row r="31" spans="2:8" x14ac:dyDescent="0.25"/>
    <row r="32" spans="2:8" x14ac:dyDescent="0.25">
      <c r="B32" s="20" t="s">
        <v>63</v>
      </c>
      <c r="C32" s="133" t="s">
        <v>64</v>
      </c>
      <c r="D32" s="133"/>
      <c r="E32" s="133"/>
      <c r="F32" s="133"/>
      <c r="G32" s="133"/>
      <c r="H32" s="133"/>
    </row>
    <row r="33" spans="2:8" x14ac:dyDescent="0.25">
      <c r="B33" s="18"/>
      <c r="C33" s="133"/>
      <c r="D33" s="133"/>
      <c r="E33" s="133"/>
      <c r="F33" s="133"/>
      <c r="G33" s="133"/>
      <c r="H33" s="133"/>
    </row>
    <row r="34" spans="2:8" x14ac:dyDescent="0.25">
      <c r="B34" s="18"/>
      <c r="C34" s="133"/>
      <c r="D34" s="133"/>
      <c r="E34" s="133"/>
      <c r="F34" s="133"/>
      <c r="G34" s="133"/>
      <c r="H34" s="133"/>
    </row>
    <row r="44" spans="2:8" x14ac:dyDescent="0.25"/>
    <row r="45" spans="2:8" x14ac:dyDescent="0.25"/>
    <row r="46" spans="2:8" x14ac:dyDescent="0.25"/>
    <row r="47" spans="2:8" x14ac:dyDescent="0.25"/>
    <row r="48" spans="2:8" x14ac:dyDescent="0.25"/>
    <row r="49" x14ac:dyDescent="0.25"/>
    <row r="50" x14ac:dyDescent="0.25"/>
    <row r="51" x14ac:dyDescent="0.25"/>
    <row r="52" x14ac:dyDescent="0.25"/>
    <row r="53" x14ac:dyDescent="0.25"/>
  </sheetData>
  <mergeCells count="4">
    <mergeCell ref="C32:H34"/>
    <mergeCell ref="C2:H2"/>
    <mergeCell ref="C3:H4"/>
    <mergeCell ref="C5:H5"/>
  </mergeCells>
  <hyperlinks>
    <hyperlink ref="J1" location="Índice!A1" display="ÍNDICE" xr:uid="{51AA04C0-1203-42EB-BE13-27A228F5DDA7}"/>
  </hyperlinks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929D-CCC5-4D0C-8A92-E3766A027E40}">
  <dimension ref="A1:H35"/>
  <sheetViews>
    <sheetView showGridLines="0" zoomScaleNormal="100" workbookViewId="0">
      <selection activeCell="H1" sqref="H1"/>
    </sheetView>
  </sheetViews>
  <sheetFormatPr defaultColWidth="0" defaultRowHeight="13.25" customHeight="1" zeroHeight="1" x14ac:dyDescent="0.25"/>
  <cols>
    <col min="1" max="1" width="8.7109375" customWidth="1"/>
    <col min="2" max="2" width="11.92578125" customWidth="1"/>
    <col min="3" max="3" width="40.640625" customWidth="1"/>
    <col min="4" max="6" width="15.640625" customWidth="1"/>
    <col min="7" max="8" width="8.7109375" customWidth="1"/>
    <col min="9" max="16384" width="8.7109375" hidden="1"/>
  </cols>
  <sheetData>
    <row r="1" spans="2:8" ht="13.25" customHeight="1" x14ac:dyDescent="0.25">
      <c r="H1" s="2" t="s">
        <v>10</v>
      </c>
    </row>
    <row r="2" spans="2:8" ht="13.25" customHeight="1" x14ac:dyDescent="0.25">
      <c r="C2" s="132" t="s">
        <v>0</v>
      </c>
      <c r="D2" s="132"/>
      <c r="E2" s="132"/>
      <c r="F2" s="132"/>
    </row>
    <row r="3" spans="2:8" ht="13.25" customHeight="1" x14ac:dyDescent="0.25">
      <c r="C3" s="134" t="str">
        <f>Índice!B10&amp;" - "&amp;Índice!C10</f>
        <v>OV1 - Visão Geral dos Ativos Ponderados pelo Risco – RWA</v>
      </c>
      <c r="D3" s="134"/>
      <c r="E3" s="134"/>
      <c r="F3" s="134"/>
    </row>
    <row r="4" spans="2:8" ht="13.25" customHeight="1" x14ac:dyDescent="0.25">
      <c r="C4" s="134"/>
      <c r="D4" s="134"/>
      <c r="E4" s="134"/>
      <c r="F4" s="134"/>
    </row>
    <row r="5" spans="2:8" ht="13.25" customHeight="1" x14ac:dyDescent="0.25">
      <c r="C5" s="132" t="str">
        <f>Índice!D4</f>
        <v>2T2021</v>
      </c>
      <c r="D5" s="132"/>
      <c r="E5" s="132"/>
      <c r="F5" s="132"/>
      <c r="G5" s="48"/>
      <c r="H5" s="48"/>
    </row>
    <row r="6" spans="2:8" ht="13.25" customHeight="1" x14ac:dyDescent="0.25"/>
    <row r="7" spans="2:8" ht="13.25" customHeight="1" x14ac:dyDescent="0.25"/>
    <row r="8" spans="2:8" ht="13.5" x14ac:dyDescent="0.25">
      <c r="B8" s="16"/>
      <c r="D8" s="16" t="s">
        <v>57</v>
      </c>
      <c r="E8" s="16" t="s">
        <v>58</v>
      </c>
      <c r="F8" s="16" t="s">
        <v>59</v>
      </c>
    </row>
    <row r="9" spans="2:8" ht="27.5" thickBot="1" x14ac:dyDescent="0.3">
      <c r="B9" s="16"/>
      <c r="D9" s="135" t="s">
        <v>18</v>
      </c>
      <c r="E9" s="135"/>
      <c r="F9" s="25" t="s">
        <v>19</v>
      </c>
    </row>
    <row r="10" spans="2:8" ht="14.4" customHeight="1" thickTop="1" x14ac:dyDescent="0.25">
      <c r="B10" s="16"/>
      <c r="D10" s="16" t="s">
        <v>72</v>
      </c>
      <c r="E10" s="16" t="s">
        <v>73</v>
      </c>
      <c r="F10" s="16" t="s">
        <v>72</v>
      </c>
    </row>
    <row r="11" spans="2:8" ht="13.5" x14ac:dyDescent="0.25">
      <c r="B11" s="16"/>
      <c r="C11" s="122" t="s">
        <v>20</v>
      </c>
      <c r="D11" s="123">
        <v>44377</v>
      </c>
      <c r="E11" s="123">
        <v>44286</v>
      </c>
      <c r="F11" s="123">
        <v>44377</v>
      </c>
    </row>
    <row r="12" spans="2:8" ht="27" x14ac:dyDescent="0.25">
      <c r="B12" s="26">
        <v>0</v>
      </c>
      <c r="C12" s="27" t="s">
        <v>21</v>
      </c>
      <c r="D12" s="28">
        <v>23688.515369863202</v>
      </c>
      <c r="E12" s="28">
        <v>21941.322710067197</v>
      </c>
      <c r="F12" s="28">
        <v>1895.0812295890562</v>
      </c>
    </row>
    <row r="13" spans="2:8" ht="13.5" x14ac:dyDescent="0.25">
      <c r="B13" s="40">
        <v>2</v>
      </c>
      <c r="C13" s="73" t="s">
        <v>22</v>
      </c>
      <c r="D13" s="124">
        <v>22552.052696653202</v>
      </c>
      <c r="E13" s="124">
        <v>20856.941660127199</v>
      </c>
      <c r="F13" s="124">
        <v>1804.1642157322563</v>
      </c>
    </row>
    <row r="14" spans="2:8" ht="13.5" x14ac:dyDescent="0.25">
      <c r="B14" s="40">
        <v>6</v>
      </c>
      <c r="C14" s="73" t="s">
        <v>23</v>
      </c>
      <c r="D14" s="124">
        <v>13.5397211</v>
      </c>
      <c r="E14" s="124">
        <v>17.38722297</v>
      </c>
      <c r="F14" s="124">
        <v>1.0831776879999999</v>
      </c>
    </row>
    <row r="15" spans="2:8" ht="27" x14ac:dyDescent="0.25">
      <c r="B15" s="40">
        <v>7</v>
      </c>
      <c r="C15" s="125" t="s">
        <v>24</v>
      </c>
      <c r="D15" s="124">
        <v>0</v>
      </c>
      <c r="E15" s="124">
        <v>0</v>
      </c>
      <c r="F15" s="124">
        <v>0</v>
      </c>
    </row>
    <row r="16" spans="2:8" ht="13.75" customHeight="1" x14ac:dyDescent="0.25">
      <c r="B16" s="40" t="s">
        <v>25</v>
      </c>
      <c r="C16" s="125" t="s">
        <v>26</v>
      </c>
      <c r="D16" s="124">
        <v>1.7151166799999999</v>
      </c>
      <c r="E16" s="124">
        <v>2.6716710299999997</v>
      </c>
      <c r="F16" s="124">
        <v>0.13720933439999999</v>
      </c>
    </row>
    <row r="17" spans="2:6" ht="13.75" customHeight="1" x14ac:dyDescent="0.25">
      <c r="B17" s="40">
        <v>9</v>
      </c>
      <c r="C17" s="125" t="s">
        <v>27</v>
      </c>
      <c r="D17" s="124">
        <v>11.82460442</v>
      </c>
      <c r="E17" s="124">
        <v>14.715551939999999</v>
      </c>
      <c r="F17" s="124">
        <v>0.94596835359999998</v>
      </c>
    </row>
    <row r="18" spans="2:6" ht="54" x14ac:dyDescent="0.25">
      <c r="B18" s="40">
        <v>10</v>
      </c>
      <c r="C18" s="73" t="s">
        <v>28</v>
      </c>
      <c r="D18" s="124">
        <v>0</v>
      </c>
      <c r="E18" s="124">
        <v>0</v>
      </c>
      <c r="F18" s="124">
        <v>0</v>
      </c>
    </row>
    <row r="19" spans="2:6" ht="27" x14ac:dyDescent="0.25">
      <c r="B19" s="40">
        <v>12</v>
      </c>
      <c r="C19" s="73" t="s">
        <v>29</v>
      </c>
      <c r="D19" s="124">
        <v>0.32884426</v>
      </c>
      <c r="E19" s="124">
        <v>0.33100209000000003</v>
      </c>
      <c r="F19" s="124">
        <v>2.6307540800000001E-2</v>
      </c>
    </row>
    <row r="20" spans="2:6" ht="40.5" x14ac:dyDescent="0.25">
      <c r="B20" s="40">
        <v>13</v>
      </c>
      <c r="C20" s="73" t="s">
        <v>62</v>
      </c>
      <c r="D20" s="124">
        <v>0</v>
      </c>
      <c r="E20" s="124">
        <v>0</v>
      </c>
      <c r="F20" s="124">
        <v>0</v>
      </c>
    </row>
    <row r="21" spans="2:6" ht="27" x14ac:dyDescent="0.25">
      <c r="B21" s="40">
        <v>14</v>
      </c>
      <c r="C21" s="73" t="s">
        <v>30</v>
      </c>
      <c r="D21" s="124">
        <v>0</v>
      </c>
      <c r="E21" s="124">
        <v>0</v>
      </c>
      <c r="F21" s="124">
        <v>0</v>
      </c>
    </row>
    <row r="22" spans="2:6" ht="27" x14ac:dyDescent="0.25">
      <c r="B22" s="40">
        <v>16</v>
      </c>
      <c r="C22" s="73" t="s">
        <v>31</v>
      </c>
      <c r="D22" s="124">
        <v>0</v>
      </c>
      <c r="E22" s="124">
        <v>0</v>
      </c>
      <c r="F22" s="124">
        <v>0</v>
      </c>
    </row>
    <row r="23" spans="2:6" ht="27" x14ac:dyDescent="0.25">
      <c r="B23" s="40">
        <v>25</v>
      </c>
      <c r="C23" s="73" t="s">
        <v>32</v>
      </c>
      <c r="D23" s="124">
        <v>1122.59410785</v>
      </c>
      <c r="E23" s="124">
        <v>1066.66282488</v>
      </c>
      <c r="F23" s="124">
        <v>89.807528628</v>
      </c>
    </row>
    <row r="24" spans="2:6" ht="13.5" x14ac:dyDescent="0.25">
      <c r="B24" s="26">
        <v>20</v>
      </c>
      <c r="C24" s="27" t="s">
        <v>33</v>
      </c>
      <c r="D24" s="28">
        <v>1.4581149199999999</v>
      </c>
      <c r="E24" s="28">
        <v>1.20716267</v>
      </c>
      <c r="F24" s="28">
        <v>0.11664919359999999</v>
      </c>
    </row>
    <row r="25" spans="2:6" ht="27" x14ac:dyDescent="0.25">
      <c r="B25" s="40">
        <v>21</v>
      </c>
      <c r="C25" s="73" t="s">
        <v>34</v>
      </c>
      <c r="D25" s="124">
        <v>1.4581149199999999</v>
      </c>
      <c r="E25" s="124">
        <v>1.20716267</v>
      </c>
      <c r="F25" s="124">
        <v>0.11664919359999999</v>
      </c>
    </row>
    <row r="26" spans="2:6" ht="13.25" customHeight="1" x14ac:dyDescent="0.25">
      <c r="B26" s="40">
        <v>22</v>
      </c>
      <c r="C26" s="73" t="s">
        <v>35</v>
      </c>
      <c r="D26" s="124">
        <v>0</v>
      </c>
      <c r="E26" s="124">
        <v>0</v>
      </c>
      <c r="F26" s="124">
        <v>0</v>
      </c>
    </row>
    <row r="27" spans="2:6" ht="13.25" customHeight="1" x14ac:dyDescent="0.25">
      <c r="B27" s="26">
        <v>24</v>
      </c>
      <c r="C27" s="27" t="s">
        <v>36</v>
      </c>
      <c r="D27" s="28">
        <v>2595.7540456300003</v>
      </c>
      <c r="E27" s="28">
        <v>2595.7540456300003</v>
      </c>
      <c r="F27" s="28">
        <v>207.66032365040002</v>
      </c>
    </row>
    <row r="28" spans="2:6" ht="13.25" customHeight="1" x14ac:dyDescent="0.25">
      <c r="B28" s="29">
        <v>27</v>
      </c>
      <c r="C28" s="30" t="s">
        <v>37</v>
      </c>
      <c r="D28" s="31">
        <v>26285.727530413202</v>
      </c>
      <c r="E28" s="31">
        <v>24538.2839183672</v>
      </c>
      <c r="F28" s="31">
        <v>2102.8582024330562</v>
      </c>
    </row>
    <row r="29" spans="2:6" ht="13.25" customHeight="1" x14ac:dyDescent="0.25">
      <c r="B29" s="15"/>
      <c r="C29" s="14"/>
      <c r="D29" s="14"/>
      <c r="E29" s="14"/>
      <c r="F29" s="14"/>
    </row>
    <row r="30" spans="2:6" ht="13.25" customHeight="1" x14ac:dyDescent="0.25">
      <c r="B30" s="15" t="s">
        <v>63</v>
      </c>
      <c r="C30" s="21" t="s">
        <v>64</v>
      </c>
      <c r="D30" s="17"/>
      <c r="E30" s="17"/>
      <c r="F30" s="17"/>
    </row>
    <row r="31" spans="2:6" ht="13.25" customHeight="1" x14ac:dyDescent="0.25"/>
    <row r="32" spans="2:6" ht="13.25" customHeight="1" x14ac:dyDescent="0.25"/>
    <row r="33" ht="13.25" customHeight="1" x14ac:dyDescent="0.25"/>
    <row r="34" ht="13.25" customHeight="1" x14ac:dyDescent="0.25"/>
    <row r="35" ht="13.25" customHeight="1" x14ac:dyDescent="0.25"/>
  </sheetData>
  <mergeCells count="4">
    <mergeCell ref="C2:F2"/>
    <mergeCell ref="C3:F4"/>
    <mergeCell ref="D9:E9"/>
    <mergeCell ref="C5:F5"/>
  </mergeCells>
  <hyperlinks>
    <hyperlink ref="H1" location="Índice!A1" display="ÍNDICE" xr:uid="{09103244-4D66-4530-987A-F8D78A3333CE}"/>
  </hyperlinks>
  <pageMargins left="0.511811024" right="0.511811024" top="0.78740157499999996" bottom="0.78740157499999996" header="0.31496062000000002" footer="0.31496062000000002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2548-369E-473B-88EA-53911504EBE3}">
  <dimension ref="A1:J67"/>
  <sheetViews>
    <sheetView showGridLines="0" zoomScaleNormal="100" workbookViewId="0">
      <selection activeCell="F1" sqref="F1"/>
    </sheetView>
  </sheetViews>
  <sheetFormatPr defaultColWidth="0" defaultRowHeight="0" customHeight="1" zeroHeight="1" x14ac:dyDescent="0.25"/>
  <cols>
    <col min="1" max="1" width="8.7109375" customWidth="1"/>
    <col min="2" max="2" width="11.78515625" customWidth="1"/>
    <col min="3" max="3" width="33.2109375" customWidth="1"/>
    <col min="4" max="5" width="18.92578125" customWidth="1"/>
    <col min="6" max="6" width="8.7109375" customWidth="1"/>
    <col min="7" max="10" width="0" hidden="1" customWidth="1"/>
    <col min="11" max="16384" width="8.7109375" hidden="1"/>
  </cols>
  <sheetData>
    <row r="1" spans="2:6" ht="13.5" x14ac:dyDescent="0.25">
      <c r="F1" s="2" t="s">
        <v>10</v>
      </c>
    </row>
    <row r="2" spans="2:6" ht="13.5" x14ac:dyDescent="0.25">
      <c r="C2" s="132" t="s">
        <v>0</v>
      </c>
      <c r="D2" s="132"/>
      <c r="E2" s="132"/>
    </row>
    <row r="3" spans="2:6" ht="13.75" customHeight="1" x14ac:dyDescent="0.25">
      <c r="C3" s="134" t="str">
        <f>[2]Índice!B13&amp;" - "&amp;[2]Índice!C13</f>
        <v>CCA - Principais características dos instrumentos do Patrimônio de Referência (PR)</v>
      </c>
      <c r="D3" s="134"/>
      <c r="E3" s="134"/>
    </row>
    <row r="4" spans="2:6" ht="13.5" x14ac:dyDescent="0.25">
      <c r="C4" s="134"/>
      <c r="D4" s="134"/>
      <c r="E4" s="134"/>
    </row>
    <row r="5" spans="2:6" ht="13.5" x14ac:dyDescent="0.25"/>
    <row r="6" spans="2:6" ht="13.5" x14ac:dyDescent="0.25"/>
    <row r="7" spans="2:6" ht="13.5" x14ac:dyDescent="0.25">
      <c r="B7" s="16"/>
      <c r="D7" s="54" t="s">
        <v>57</v>
      </c>
      <c r="E7" s="54" t="s">
        <v>58</v>
      </c>
    </row>
    <row r="8" spans="2:6" ht="13.5" x14ac:dyDescent="0.25">
      <c r="B8" s="55">
        <v>1</v>
      </c>
      <c r="C8" s="56" t="s">
        <v>92</v>
      </c>
      <c r="D8" s="57" t="s">
        <v>93</v>
      </c>
      <c r="E8" s="57" t="s">
        <v>93</v>
      </c>
    </row>
    <row r="9" spans="2:6" ht="40.5" x14ac:dyDescent="0.25">
      <c r="B9" s="58">
        <v>2</v>
      </c>
      <c r="C9" s="59" t="s">
        <v>94</v>
      </c>
      <c r="D9" s="60" t="s">
        <v>95</v>
      </c>
      <c r="E9" s="60" t="s">
        <v>96</v>
      </c>
    </row>
    <row r="10" spans="2:6" ht="27" x14ac:dyDescent="0.25">
      <c r="B10" s="58">
        <v>3</v>
      </c>
      <c r="C10" s="59" t="s">
        <v>97</v>
      </c>
      <c r="D10" s="60" t="s">
        <v>98</v>
      </c>
      <c r="E10" s="60" t="s">
        <v>98</v>
      </c>
    </row>
    <row r="11" spans="2:6" ht="27" x14ac:dyDescent="0.25">
      <c r="B11" s="58">
        <v>4</v>
      </c>
      <c r="C11" s="59" t="s">
        <v>99</v>
      </c>
      <c r="D11" s="60" t="s">
        <v>100</v>
      </c>
      <c r="E11" s="60" t="s">
        <v>100</v>
      </c>
    </row>
    <row r="12" spans="2:6" ht="27" x14ac:dyDescent="0.25">
      <c r="B12" s="58">
        <v>5</v>
      </c>
      <c r="C12" s="59" t="s">
        <v>101</v>
      </c>
      <c r="D12" s="60" t="s">
        <v>100</v>
      </c>
      <c r="E12" s="60" t="s">
        <v>100</v>
      </c>
    </row>
    <row r="13" spans="2:6" ht="40.5" x14ac:dyDescent="0.25">
      <c r="B13" s="58">
        <v>6</v>
      </c>
      <c r="C13" s="59" t="s">
        <v>102</v>
      </c>
      <c r="D13" s="60" t="s">
        <v>103</v>
      </c>
      <c r="E13" s="60" t="s">
        <v>103</v>
      </c>
    </row>
    <row r="14" spans="2:6" ht="13.5" x14ac:dyDescent="0.25">
      <c r="B14" s="58">
        <v>7</v>
      </c>
      <c r="C14" s="59" t="s">
        <v>104</v>
      </c>
      <c r="D14" s="60" t="s">
        <v>105</v>
      </c>
      <c r="E14" s="60" t="s">
        <v>105</v>
      </c>
    </row>
    <row r="15" spans="2:6" ht="27" x14ac:dyDescent="0.25">
      <c r="B15" s="58">
        <v>8</v>
      </c>
      <c r="C15" s="59" t="s">
        <v>106</v>
      </c>
      <c r="D15" s="60">
        <v>3293.7589199999998</v>
      </c>
      <c r="E15" s="60">
        <v>5489.5982000000004</v>
      </c>
    </row>
    <row r="16" spans="2:6" ht="27" x14ac:dyDescent="0.25">
      <c r="B16" s="58">
        <v>9</v>
      </c>
      <c r="C16" s="59" t="s">
        <v>107</v>
      </c>
      <c r="D16" s="60">
        <v>3000</v>
      </c>
      <c r="E16" s="60">
        <v>5000</v>
      </c>
    </row>
    <row r="17" spans="2:5" ht="27" x14ac:dyDescent="0.25">
      <c r="B17" s="58">
        <v>10</v>
      </c>
      <c r="C17" s="59" t="s">
        <v>108</v>
      </c>
      <c r="D17" s="61" t="s">
        <v>109</v>
      </c>
      <c r="E17" s="61" t="s">
        <v>109</v>
      </c>
    </row>
    <row r="18" spans="2:5" ht="13.5" x14ac:dyDescent="0.25">
      <c r="B18" s="58">
        <v>11</v>
      </c>
      <c r="C18" s="59" t="s">
        <v>110</v>
      </c>
      <c r="D18" s="62">
        <v>43573</v>
      </c>
      <c r="E18" s="62">
        <v>43573</v>
      </c>
    </row>
    <row r="19" spans="2:5" ht="13.5" x14ac:dyDescent="0.25">
      <c r="B19" s="58">
        <v>12</v>
      </c>
      <c r="C19" s="59" t="s">
        <v>111</v>
      </c>
      <c r="D19" s="60" t="s">
        <v>112</v>
      </c>
      <c r="E19" s="60" t="s">
        <v>112</v>
      </c>
    </row>
    <row r="20" spans="2:5" ht="13.5" x14ac:dyDescent="0.25">
      <c r="B20" s="58">
        <v>13</v>
      </c>
      <c r="C20" s="59" t="s">
        <v>113</v>
      </c>
      <c r="D20" s="63">
        <v>46493</v>
      </c>
      <c r="E20" s="63">
        <v>46493</v>
      </c>
    </row>
    <row r="21" spans="2:5" ht="13.5" x14ac:dyDescent="0.25">
      <c r="B21" s="58">
        <v>14</v>
      </c>
      <c r="C21" s="59" t="s">
        <v>114</v>
      </c>
      <c r="D21" s="60" t="s">
        <v>115</v>
      </c>
      <c r="E21" s="60" t="s">
        <v>115</v>
      </c>
    </row>
    <row r="22" spans="2:5" ht="67.5" x14ac:dyDescent="0.25">
      <c r="B22" s="58">
        <v>15</v>
      </c>
      <c r="C22" s="59" t="s">
        <v>116</v>
      </c>
      <c r="D22" s="63" t="s">
        <v>64</v>
      </c>
      <c r="E22" s="63" t="s">
        <v>64</v>
      </c>
    </row>
    <row r="23" spans="2:5" ht="27" x14ac:dyDescent="0.25">
      <c r="B23" s="58">
        <v>16</v>
      </c>
      <c r="C23" s="59" t="s">
        <v>117</v>
      </c>
      <c r="D23" s="60" t="s">
        <v>64</v>
      </c>
      <c r="E23" s="60" t="s">
        <v>64</v>
      </c>
    </row>
    <row r="24" spans="2:5" ht="27" x14ac:dyDescent="0.25">
      <c r="B24" s="58">
        <v>17</v>
      </c>
      <c r="C24" s="59" t="s">
        <v>118</v>
      </c>
      <c r="D24" s="60" t="s">
        <v>119</v>
      </c>
      <c r="E24" s="60" t="s">
        <v>119</v>
      </c>
    </row>
    <row r="25" spans="2:5" ht="27" x14ac:dyDescent="0.25">
      <c r="B25" s="58">
        <v>18</v>
      </c>
      <c r="C25" s="59" t="s">
        <v>120</v>
      </c>
      <c r="D25" s="60" t="s">
        <v>121</v>
      </c>
      <c r="E25" s="60" t="s">
        <v>121</v>
      </c>
    </row>
    <row r="26" spans="2:5" ht="27" x14ac:dyDescent="0.25">
      <c r="B26" s="58">
        <v>19</v>
      </c>
      <c r="C26" s="59" t="s">
        <v>122</v>
      </c>
      <c r="D26" s="60" t="s">
        <v>115</v>
      </c>
      <c r="E26" s="60" t="s">
        <v>115</v>
      </c>
    </row>
    <row r="27" spans="2:5" ht="27" x14ac:dyDescent="0.25">
      <c r="B27" s="58">
        <v>20</v>
      </c>
      <c r="C27" s="59" t="s">
        <v>123</v>
      </c>
      <c r="D27" s="60" t="s">
        <v>124</v>
      </c>
      <c r="E27" s="60" t="s">
        <v>124</v>
      </c>
    </row>
    <row r="28" spans="2:5" ht="54" x14ac:dyDescent="0.25">
      <c r="B28" s="58">
        <v>21</v>
      </c>
      <c r="C28" s="59" t="s">
        <v>125</v>
      </c>
      <c r="D28" s="60" t="s">
        <v>115</v>
      </c>
      <c r="E28" s="60" t="s">
        <v>115</v>
      </c>
    </row>
    <row r="29" spans="2:5" ht="13.5" x14ac:dyDescent="0.25">
      <c r="B29" s="58">
        <v>22</v>
      </c>
      <c r="C29" s="59" t="s">
        <v>126</v>
      </c>
      <c r="D29" s="60" t="s">
        <v>127</v>
      </c>
      <c r="E29" s="60" t="s">
        <v>127</v>
      </c>
    </row>
    <row r="30" spans="2:5" ht="27" x14ac:dyDescent="0.25">
      <c r="B30" s="58">
        <v>23</v>
      </c>
      <c r="C30" s="59" t="s">
        <v>128</v>
      </c>
      <c r="D30" s="60" t="s">
        <v>129</v>
      </c>
      <c r="E30" s="60" t="s">
        <v>129</v>
      </c>
    </row>
    <row r="31" spans="2:5" ht="13.5" x14ac:dyDescent="0.25">
      <c r="B31" s="58">
        <v>24</v>
      </c>
      <c r="C31" s="59" t="s">
        <v>130</v>
      </c>
      <c r="D31" s="60" t="s">
        <v>64</v>
      </c>
      <c r="E31" s="60" t="s">
        <v>64</v>
      </c>
    </row>
    <row r="32" spans="2:5" ht="27" x14ac:dyDescent="0.25">
      <c r="B32" s="58">
        <v>25</v>
      </c>
      <c r="C32" s="59" t="s">
        <v>131</v>
      </c>
      <c r="D32" s="60" t="s">
        <v>64</v>
      </c>
      <c r="E32" s="60" t="s">
        <v>64</v>
      </c>
    </row>
    <row r="33" spans="2:5" ht="13.5" x14ac:dyDescent="0.25">
      <c r="B33" s="58">
        <v>26</v>
      </c>
      <c r="C33" s="59" t="s">
        <v>132</v>
      </c>
      <c r="D33" s="60" t="s">
        <v>64</v>
      </c>
      <c r="E33" s="60" t="s">
        <v>64</v>
      </c>
    </row>
    <row r="34" spans="2:5" ht="27" x14ac:dyDescent="0.25">
      <c r="B34" s="58">
        <v>27</v>
      </c>
      <c r="C34" s="59" t="s">
        <v>133</v>
      </c>
      <c r="D34" s="60" t="s">
        <v>64</v>
      </c>
      <c r="E34" s="60" t="s">
        <v>64</v>
      </c>
    </row>
    <row r="35" spans="2:5" ht="40.5" x14ac:dyDescent="0.25">
      <c r="B35" s="58">
        <v>28</v>
      </c>
      <c r="C35" s="59" t="s">
        <v>134</v>
      </c>
      <c r="D35" s="60" t="s">
        <v>64</v>
      </c>
      <c r="E35" s="60" t="s">
        <v>64</v>
      </c>
    </row>
    <row r="36" spans="2:5" ht="40.5" x14ac:dyDescent="0.25">
      <c r="B36" s="58">
        <v>29</v>
      </c>
      <c r="C36" s="59" t="s">
        <v>135</v>
      </c>
      <c r="D36" s="60" t="s">
        <v>64</v>
      </c>
      <c r="E36" s="60" t="s">
        <v>64</v>
      </c>
    </row>
    <row r="37" spans="2:5" ht="27" x14ac:dyDescent="0.25">
      <c r="B37" s="58">
        <v>30</v>
      </c>
      <c r="C37" s="59" t="s">
        <v>136</v>
      </c>
      <c r="D37" s="60" t="s">
        <v>137</v>
      </c>
      <c r="E37" s="60" t="s">
        <v>137</v>
      </c>
    </row>
    <row r="38" spans="2:5" ht="40.5" x14ac:dyDescent="0.25">
      <c r="B38" s="58">
        <v>31</v>
      </c>
      <c r="C38" s="59" t="s">
        <v>138</v>
      </c>
      <c r="D38" s="60" t="s">
        <v>139</v>
      </c>
      <c r="E38" s="60" t="s">
        <v>139</v>
      </c>
    </row>
    <row r="39" spans="2:5" ht="40.5" x14ac:dyDescent="0.25">
      <c r="B39" s="58">
        <v>32</v>
      </c>
      <c r="C39" s="59" t="s">
        <v>140</v>
      </c>
      <c r="D39" s="60" t="s">
        <v>141</v>
      </c>
      <c r="E39" s="60" t="s">
        <v>141</v>
      </c>
    </row>
    <row r="40" spans="2:5" ht="27" x14ac:dyDescent="0.25">
      <c r="B40" s="58">
        <v>33</v>
      </c>
      <c r="C40" s="59" t="s">
        <v>142</v>
      </c>
      <c r="D40" s="60" t="s">
        <v>143</v>
      </c>
      <c r="E40" s="60" t="s">
        <v>143</v>
      </c>
    </row>
    <row r="41" spans="2:5" ht="13.5" x14ac:dyDescent="0.25">
      <c r="B41" s="58" t="s">
        <v>144</v>
      </c>
      <c r="C41" s="59" t="s">
        <v>145</v>
      </c>
      <c r="D41" s="60" t="s">
        <v>146</v>
      </c>
      <c r="E41" s="60" t="s">
        <v>146</v>
      </c>
    </row>
    <row r="42" spans="2:5" ht="108" x14ac:dyDescent="0.25">
      <c r="B42" s="58">
        <v>35</v>
      </c>
      <c r="C42" s="59" t="s">
        <v>147</v>
      </c>
      <c r="D42" s="60" t="s">
        <v>148</v>
      </c>
      <c r="E42" s="60" t="s">
        <v>148</v>
      </c>
    </row>
    <row r="43" spans="2:5" ht="54" x14ac:dyDescent="0.25">
      <c r="B43" s="58">
        <v>36</v>
      </c>
      <c r="C43" s="59" t="s">
        <v>149</v>
      </c>
      <c r="D43" s="60" t="s">
        <v>115</v>
      </c>
      <c r="E43" s="60" t="s">
        <v>115</v>
      </c>
    </row>
    <row r="44" spans="2:5" ht="27" x14ac:dyDescent="0.25">
      <c r="B44" s="58">
        <v>37</v>
      </c>
      <c r="C44" s="59" t="s">
        <v>150</v>
      </c>
      <c r="D44" s="60" t="s">
        <v>64</v>
      </c>
      <c r="E44" s="60" t="s">
        <v>64</v>
      </c>
    </row>
    <row r="45" spans="2:5" ht="13.5" x14ac:dyDescent="0.25"/>
    <row r="46" spans="2:5" ht="13.5" x14ac:dyDescent="0.25">
      <c r="B46" s="64" t="s">
        <v>63</v>
      </c>
      <c r="C46" s="136" t="s">
        <v>64</v>
      </c>
      <c r="D46" s="136"/>
      <c r="E46" s="136"/>
    </row>
    <row r="47" spans="2:5" ht="13.5" x14ac:dyDescent="0.25">
      <c r="B47" s="65"/>
      <c r="C47" s="136"/>
      <c r="D47" s="136"/>
      <c r="E47" s="136"/>
    </row>
    <row r="48" spans="2:5" ht="13.5" hidden="1" x14ac:dyDescent="0.25">
      <c r="B48" s="65"/>
      <c r="C48" s="136"/>
      <c r="D48" s="136"/>
      <c r="E48" s="136"/>
    </row>
    <row r="49" ht="13.5" hidden="1" x14ac:dyDescent="0.25"/>
    <row r="50" ht="13.5" hidden="1" x14ac:dyDescent="0.25"/>
    <row r="51" ht="13.5" hidden="1" x14ac:dyDescent="0.25"/>
    <row r="52" ht="13.5" hidden="1" x14ac:dyDescent="0.25"/>
    <row r="53" ht="13.5" hidden="1" x14ac:dyDescent="0.25"/>
    <row r="54" ht="13.5" hidden="1" x14ac:dyDescent="0.25"/>
    <row r="55" ht="13.5" hidden="1" x14ac:dyDescent="0.25"/>
    <row r="56" ht="13.5" hidden="1" x14ac:dyDescent="0.25"/>
    <row r="57" ht="13.5" hidden="1" x14ac:dyDescent="0.25"/>
    <row r="58" ht="13.5" hidden="1" x14ac:dyDescent="0.25"/>
    <row r="59" ht="13.5" hidden="1" x14ac:dyDescent="0.25"/>
    <row r="60" ht="13.5" hidden="1" x14ac:dyDescent="0.25"/>
    <row r="61" ht="13.5" x14ac:dyDescent="0.25"/>
    <row r="62" ht="13.5" x14ac:dyDescent="0.25"/>
    <row r="63" ht="13.5" x14ac:dyDescent="0.25"/>
    <row r="64" ht="13.5" x14ac:dyDescent="0.25"/>
    <row r="65" ht="13.5" x14ac:dyDescent="0.25"/>
    <row r="66" ht="13.5" x14ac:dyDescent="0.25"/>
    <row r="67" ht="13.5" x14ac:dyDescent="0.25"/>
  </sheetData>
  <mergeCells count="3">
    <mergeCell ref="C2:E2"/>
    <mergeCell ref="C3:E4"/>
    <mergeCell ref="C46:E48"/>
  </mergeCells>
  <hyperlinks>
    <hyperlink ref="F1" location="Índice!A1" display="ÍNDICE" xr:uid="{77BBB363-BD31-45BA-8B08-3598533C461E}"/>
  </hyperlinks>
  <pageMargins left="0.511811024" right="0.511811024" top="0.78740157499999996" bottom="0.78740157499999996" header="0.31496062000000002" footer="0.31496062000000002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6820-3385-4826-AFD0-A5F8159468FB}">
  <dimension ref="A1:J131"/>
  <sheetViews>
    <sheetView showGridLines="0" zoomScaleNormal="100" workbookViewId="0">
      <selection activeCell="C4" sqref="C4:E4"/>
    </sheetView>
  </sheetViews>
  <sheetFormatPr defaultColWidth="0" defaultRowHeight="0" customHeight="1" zeroHeight="1" x14ac:dyDescent="0.25"/>
  <cols>
    <col min="1" max="1" width="8.7109375" customWidth="1"/>
    <col min="2" max="2" width="11.78515625" customWidth="1"/>
    <col min="3" max="3" width="44.28515625" customWidth="1"/>
    <col min="4" max="4" width="15.7109375" customWidth="1"/>
    <col min="5" max="5" width="13.28515625" style="65" customWidth="1"/>
    <col min="6" max="6" width="8.7109375" customWidth="1"/>
    <col min="7" max="10" width="0" hidden="1" customWidth="1"/>
    <col min="11" max="16384" width="8.7109375" hidden="1"/>
  </cols>
  <sheetData>
    <row r="1" spans="2:6" ht="13.5" x14ac:dyDescent="0.25">
      <c r="F1" s="2" t="s">
        <v>10</v>
      </c>
    </row>
    <row r="2" spans="2:6" ht="13.5" x14ac:dyDescent="0.25">
      <c r="C2" s="132" t="s">
        <v>0</v>
      </c>
      <c r="D2" s="132"/>
      <c r="E2" s="132"/>
    </row>
    <row r="3" spans="2:6" ht="13.5" x14ac:dyDescent="0.25">
      <c r="C3" s="134" t="str">
        <f>[2]Índice!B14&amp;" - "&amp;[2]Índice!C14</f>
        <v>CC1 - Composição do Patrimônio de Referência (PR)</v>
      </c>
      <c r="D3" s="134"/>
      <c r="E3" s="134"/>
    </row>
    <row r="4" spans="2:6" ht="13.5" x14ac:dyDescent="0.25">
      <c r="C4" s="134" t="str">
        <f>[2]Índice!D4</f>
        <v>2T2020</v>
      </c>
      <c r="D4" s="134"/>
      <c r="E4" s="134"/>
    </row>
    <row r="5" spans="2:6" ht="13.5" x14ac:dyDescent="0.25"/>
    <row r="6" spans="2:6" ht="13.5" x14ac:dyDescent="0.25"/>
    <row r="7" spans="2:6" ht="13.5" x14ac:dyDescent="0.25">
      <c r="B7" s="66" t="s">
        <v>151</v>
      </c>
      <c r="D7" s="67"/>
      <c r="E7" s="128">
        <v>44377</v>
      </c>
    </row>
    <row r="8" spans="2:6" ht="13.5" customHeight="1" x14ac:dyDescent="0.25">
      <c r="B8" s="126" t="s">
        <v>152</v>
      </c>
      <c r="C8" s="126"/>
      <c r="D8" s="126"/>
      <c r="E8" s="126"/>
    </row>
    <row r="9" spans="2:6" ht="13.5" x14ac:dyDescent="0.25">
      <c r="B9" s="41">
        <v>1</v>
      </c>
      <c r="C9" s="68" t="s">
        <v>153</v>
      </c>
      <c r="D9" s="69">
        <v>4175.2221214600004</v>
      </c>
      <c r="E9" s="70" t="s">
        <v>154</v>
      </c>
    </row>
    <row r="10" spans="2:6" ht="13.5" x14ac:dyDescent="0.25">
      <c r="B10" s="41">
        <v>2</v>
      </c>
      <c r="C10" s="68" t="s">
        <v>155</v>
      </c>
      <c r="D10" s="71">
        <v>1197.778</v>
      </c>
      <c r="E10" s="70" t="s">
        <v>156</v>
      </c>
    </row>
    <row r="11" spans="2:6" ht="13.5" x14ac:dyDescent="0.25">
      <c r="B11" s="40">
        <v>3</v>
      </c>
      <c r="C11" s="72" t="s">
        <v>157</v>
      </c>
      <c r="D11" s="69">
        <v>185.55543021</v>
      </c>
      <c r="E11" s="70" t="s">
        <v>158</v>
      </c>
    </row>
    <row r="12" spans="2:6" ht="13.5" x14ac:dyDescent="0.25">
      <c r="B12" s="40">
        <v>4</v>
      </c>
      <c r="C12" s="72" t="s">
        <v>159</v>
      </c>
      <c r="D12" s="69">
        <v>0</v>
      </c>
      <c r="E12" s="70">
        <v>0</v>
      </c>
    </row>
    <row r="13" spans="2:6" ht="40.5" x14ac:dyDescent="0.25">
      <c r="B13" s="40">
        <v>5</v>
      </c>
      <c r="C13" s="72" t="s">
        <v>160</v>
      </c>
      <c r="D13" s="69">
        <v>0</v>
      </c>
      <c r="E13" s="70">
        <v>0</v>
      </c>
    </row>
    <row r="14" spans="2:6" ht="13.5" x14ac:dyDescent="0.25">
      <c r="B14" s="40">
        <v>6</v>
      </c>
      <c r="C14" s="72" t="s">
        <v>161</v>
      </c>
      <c r="D14" s="69">
        <v>5558.5555516700006</v>
      </c>
      <c r="E14" s="70">
        <v>0</v>
      </c>
    </row>
    <row r="15" spans="2:6" ht="13.5" customHeight="1" x14ac:dyDescent="0.25">
      <c r="B15" s="126" t="s">
        <v>162</v>
      </c>
      <c r="C15" s="126"/>
      <c r="D15" s="126"/>
      <c r="E15" s="126"/>
    </row>
    <row r="16" spans="2:6" ht="27" x14ac:dyDescent="0.25">
      <c r="B16" s="41">
        <v>7</v>
      </c>
      <c r="C16" s="68" t="s">
        <v>163</v>
      </c>
      <c r="D16" s="71">
        <v>0</v>
      </c>
      <c r="E16" s="70">
        <v>0</v>
      </c>
    </row>
    <row r="17" spans="2:5" ht="27" x14ac:dyDescent="0.25">
      <c r="B17" s="40">
        <v>8</v>
      </c>
      <c r="C17" s="72" t="s">
        <v>164</v>
      </c>
      <c r="D17" s="69">
        <v>26.354026139999988</v>
      </c>
      <c r="E17" s="70" t="s">
        <v>165</v>
      </c>
    </row>
    <row r="18" spans="2:5" ht="13.5" x14ac:dyDescent="0.25">
      <c r="B18" s="41">
        <v>9</v>
      </c>
      <c r="C18" s="68" t="s">
        <v>166</v>
      </c>
      <c r="D18" s="71">
        <v>52.11948892000003</v>
      </c>
      <c r="E18" s="70" t="s">
        <v>167</v>
      </c>
    </row>
    <row r="19" spans="2:5" ht="67.5" x14ac:dyDescent="0.25">
      <c r="B19" s="40">
        <v>10</v>
      </c>
      <c r="C19" s="72" t="s">
        <v>168</v>
      </c>
      <c r="D19" s="69">
        <v>989.70481440000003</v>
      </c>
      <c r="E19" s="70">
        <v>0</v>
      </c>
    </row>
    <row r="20" spans="2:5" ht="67.5" x14ac:dyDescent="0.25">
      <c r="B20" s="40">
        <v>11</v>
      </c>
      <c r="C20" s="72" t="s">
        <v>169</v>
      </c>
      <c r="D20" s="69">
        <v>0</v>
      </c>
      <c r="E20" s="70">
        <v>0</v>
      </c>
    </row>
    <row r="21" spans="2:5" ht="27" x14ac:dyDescent="0.25">
      <c r="B21" s="40">
        <v>15</v>
      </c>
      <c r="C21" s="72" t="s">
        <v>170</v>
      </c>
      <c r="D21" s="69">
        <v>0</v>
      </c>
      <c r="E21" s="70">
        <v>0</v>
      </c>
    </row>
    <row r="22" spans="2:5" ht="54" x14ac:dyDescent="0.25">
      <c r="B22" s="41">
        <v>16</v>
      </c>
      <c r="C22" s="68" t="s">
        <v>171</v>
      </c>
      <c r="D22" s="71">
        <v>0</v>
      </c>
      <c r="E22" s="70">
        <v>0</v>
      </c>
    </row>
    <row r="23" spans="2:5" ht="135" x14ac:dyDescent="0.25">
      <c r="B23" s="40">
        <v>18</v>
      </c>
      <c r="C23" s="72" t="s">
        <v>172</v>
      </c>
      <c r="D23" s="69">
        <v>0</v>
      </c>
      <c r="E23" s="70">
        <v>0</v>
      </c>
    </row>
    <row r="24" spans="2:5" ht="135" x14ac:dyDescent="0.25">
      <c r="B24" s="40">
        <v>19</v>
      </c>
      <c r="C24" s="72" t="s">
        <v>173</v>
      </c>
      <c r="D24" s="69">
        <v>0</v>
      </c>
      <c r="E24" s="70" t="s">
        <v>165</v>
      </c>
    </row>
    <row r="25" spans="2:5" ht="81" x14ac:dyDescent="0.25">
      <c r="B25" s="40">
        <v>21</v>
      </c>
      <c r="C25" s="72" t="s">
        <v>174</v>
      </c>
      <c r="D25" s="69">
        <v>404.75243257499994</v>
      </c>
      <c r="E25" s="70">
        <v>0</v>
      </c>
    </row>
    <row r="26" spans="2:5" ht="40.5" x14ac:dyDescent="0.25">
      <c r="B26" s="40">
        <v>22</v>
      </c>
      <c r="C26" s="72" t="s">
        <v>175</v>
      </c>
      <c r="D26" s="69">
        <v>0</v>
      </c>
      <c r="E26" s="70">
        <v>0</v>
      </c>
    </row>
    <row r="27" spans="2:5" ht="108" x14ac:dyDescent="0.25">
      <c r="B27" s="40">
        <v>23</v>
      </c>
      <c r="C27" s="72" t="s">
        <v>176</v>
      </c>
      <c r="D27" s="69">
        <v>0</v>
      </c>
      <c r="E27" s="70">
        <v>0</v>
      </c>
    </row>
    <row r="28" spans="2:5" ht="54" x14ac:dyDescent="0.25">
      <c r="B28" s="41">
        <v>25</v>
      </c>
      <c r="C28" s="68" t="s">
        <v>177</v>
      </c>
      <c r="D28" s="71">
        <v>0</v>
      </c>
      <c r="E28" s="70">
        <v>0</v>
      </c>
    </row>
    <row r="29" spans="2:5" ht="13.5" x14ac:dyDescent="0.25">
      <c r="B29" s="40">
        <v>26</v>
      </c>
      <c r="C29" s="72" t="s">
        <v>178</v>
      </c>
      <c r="D29" s="69">
        <v>0</v>
      </c>
      <c r="E29" s="70">
        <v>0</v>
      </c>
    </row>
    <row r="30" spans="2:5" ht="13.5" x14ac:dyDescent="0.25">
      <c r="B30" s="40" t="s">
        <v>179</v>
      </c>
      <c r="C30" s="72" t="s">
        <v>180</v>
      </c>
      <c r="D30" s="69">
        <v>0</v>
      </c>
      <c r="E30" s="70">
        <v>0</v>
      </c>
    </row>
    <row r="31" spans="2:5" ht="67.5" x14ac:dyDescent="0.25">
      <c r="B31" s="40" t="s">
        <v>181</v>
      </c>
      <c r="C31" s="72" t="s">
        <v>182</v>
      </c>
      <c r="D31" s="69">
        <v>0</v>
      </c>
      <c r="E31" s="70">
        <v>0</v>
      </c>
    </row>
    <row r="32" spans="2:5" ht="67.5" x14ac:dyDescent="0.25">
      <c r="B32" s="40" t="s">
        <v>183</v>
      </c>
      <c r="C32" s="72" t="s">
        <v>184</v>
      </c>
      <c r="D32" s="69">
        <v>0</v>
      </c>
      <c r="E32" s="70">
        <v>0</v>
      </c>
    </row>
    <row r="33" spans="2:5" ht="13.5" x14ac:dyDescent="0.25">
      <c r="B33" s="40" t="s">
        <v>185</v>
      </c>
      <c r="C33" s="72" t="s">
        <v>186</v>
      </c>
      <c r="D33" s="69">
        <v>0</v>
      </c>
      <c r="E33" s="70">
        <v>0</v>
      </c>
    </row>
    <row r="34" spans="2:5" ht="13.5" x14ac:dyDescent="0.25">
      <c r="B34" s="40" t="s">
        <v>187</v>
      </c>
      <c r="C34" s="72" t="s">
        <v>188</v>
      </c>
      <c r="D34" s="69">
        <v>0</v>
      </c>
      <c r="E34" s="70">
        <v>0</v>
      </c>
    </row>
    <row r="35" spans="2:5" ht="13.5" x14ac:dyDescent="0.25">
      <c r="B35" s="40" t="s">
        <v>189</v>
      </c>
      <c r="C35" s="72" t="s">
        <v>190</v>
      </c>
      <c r="D35" s="69">
        <v>0</v>
      </c>
      <c r="E35" s="70">
        <v>0</v>
      </c>
    </row>
    <row r="36" spans="2:5" ht="27" x14ac:dyDescent="0.25">
      <c r="B36" s="40" t="s">
        <v>191</v>
      </c>
      <c r="C36" s="72" t="s">
        <v>192</v>
      </c>
      <c r="D36" s="69">
        <v>0</v>
      </c>
      <c r="E36" s="70">
        <v>0</v>
      </c>
    </row>
    <row r="37" spans="2:5" ht="13.5" x14ac:dyDescent="0.25">
      <c r="B37" s="40" t="s">
        <v>193</v>
      </c>
      <c r="C37" s="72" t="s">
        <v>194</v>
      </c>
      <c r="D37" s="69">
        <v>0</v>
      </c>
      <c r="E37" s="70">
        <v>0</v>
      </c>
    </row>
    <row r="38" spans="2:5" ht="27" x14ac:dyDescent="0.25">
      <c r="B38" s="40" t="s">
        <v>195</v>
      </c>
      <c r="C38" s="72" t="s">
        <v>196</v>
      </c>
      <c r="D38" s="69">
        <v>0</v>
      </c>
      <c r="E38" s="70">
        <v>0</v>
      </c>
    </row>
    <row r="39" spans="2:5" ht="27" x14ac:dyDescent="0.25">
      <c r="B39" s="40" t="s">
        <v>197</v>
      </c>
      <c r="C39" s="72" t="s">
        <v>198</v>
      </c>
      <c r="D39" s="69">
        <v>0</v>
      </c>
      <c r="E39" s="70">
        <v>0</v>
      </c>
    </row>
    <row r="40" spans="2:5" ht="54" x14ac:dyDescent="0.25">
      <c r="B40" s="40">
        <v>27</v>
      </c>
      <c r="C40" s="72" t="s">
        <v>199</v>
      </c>
      <c r="D40" s="69">
        <v>0</v>
      </c>
      <c r="E40" s="70">
        <v>0</v>
      </c>
    </row>
    <row r="41" spans="2:5" ht="13.5" x14ac:dyDescent="0.25">
      <c r="B41" s="40">
        <v>28</v>
      </c>
      <c r="C41" s="72" t="s">
        <v>200</v>
      </c>
      <c r="D41" s="69">
        <v>1472.9307620349998</v>
      </c>
      <c r="E41" s="70">
        <v>0</v>
      </c>
    </row>
    <row r="42" spans="2:5" ht="13.5" x14ac:dyDescent="0.25">
      <c r="B42" s="40">
        <v>29</v>
      </c>
      <c r="C42" s="72" t="s">
        <v>39</v>
      </c>
      <c r="D42" s="69">
        <v>4085.6247896350001</v>
      </c>
      <c r="E42" s="70">
        <v>0</v>
      </c>
    </row>
    <row r="43" spans="2:5" ht="13.5" x14ac:dyDescent="0.25">
      <c r="B43" s="126" t="s">
        <v>201</v>
      </c>
      <c r="C43" s="126"/>
      <c r="D43" s="126"/>
      <c r="E43" s="126"/>
    </row>
    <row r="44" spans="2:5" ht="13.5" x14ac:dyDescent="0.25">
      <c r="B44" s="40">
        <v>30</v>
      </c>
      <c r="C44" s="72" t="s">
        <v>202</v>
      </c>
      <c r="D44" s="69">
        <v>0</v>
      </c>
      <c r="E44" s="70">
        <v>0</v>
      </c>
    </row>
    <row r="45" spans="2:5" ht="27" x14ac:dyDescent="0.25">
      <c r="B45" s="40">
        <v>31</v>
      </c>
      <c r="C45" s="72" t="s">
        <v>203</v>
      </c>
      <c r="D45" s="69">
        <v>0</v>
      </c>
      <c r="E45" s="70">
        <v>0</v>
      </c>
    </row>
    <row r="46" spans="2:5" ht="27" x14ac:dyDescent="0.25">
      <c r="B46" s="40">
        <v>32</v>
      </c>
      <c r="C46" s="72" t="s">
        <v>204</v>
      </c>
      <c r="D46" s="69">
        <v>0</v>
      </c>
      <c r="E46" s="70">
        <v>0</v>
      </c>
    </row>
    <row r="47" spans="2:5" ht="40.5" x14ac:dyDescent="0.25">
      <c r="B47" s="40">
        <v>33</v>
      </c>
      <c r="C47" s="73" t="s">
        <v>205</v>
      </c>
      <c r="D47" s="69">
        <v>0</v>
      </c>
      <c r="E47" s="70">
        <v>0</v>
      </c>
    </row>
    <row r="48" spans="2:5" ht="54" x14ac:dyDescent="0.25">
      <c r="B48" s="40">
        <v>34</v>
      </c>
      <c r="C48" s="73" t="s">
        <v>206</v>
      </c>
      <c r="D48" s="69">
        <v>0</v>
      </c>
      <c r="E48" s="70">
        <v>0</v>
      </c>
    </row>
    <row r="49" spans="2:5" ht="27" x14ac:dyDescent="0.25">
      <c r="B49" s="40">
        <v>35</v>
      </c>
      <c r="C49" s="73" t="s">
        <v>207</v>
      </c>
      <c r="D49" s="69">
        <v>0</v>
      </c>
      <c r="E49" s="70">
        <v>0</v>
      </c>
    </row>
    <row r="50" spans="2:5" ht="27" x14ac:dyDescent="0.25">
      <c r="B50" s="40">
        <v>36</v>
      </c>
      <c r="C50" s="73" t="s">
        <v>208</v>
      </c>
      <c r="D50" s="69">
        <v>0</v>
      </c>
      <c r="E50" s="70">
        <v>0</v>
      </c>
    </row>
    <row r="51" spans="2:5" ht="13.5" customHeight="1" x14ac:dyDescent="0.25">
      <c r="B51" s="126" t="s">
        <v>209</v>
      </c>
      <c r="C51" s="126"/>
      <c r="D51" s="126"/>
      <c r="E51" s="126"/>
    </row>
    <row r="52" spans="2:5" ht="54" x14ac:dyDescent="0.25">
      <c r="B52" s="40">
        <v>37</v>
      </c>
      <c r="C52" s="73" t="s">
        <v>210</v>
      </c>
      <c r="D52" s="69">
        <v>0</v>
      </c>
      <c r="E52" s="70">
        <v>0</v>
      </c>
    </row>
    <row r="53" spans="2:5" ht="94.5" x14ac:dyDescent="0.25">
      <c r="B53" s="40">
        <v>39</v>
      </c>
      <c r="C53" s="73" t="s">
        <v>211</v>
      </c>
      <c r="D53" s="69">
        <v>0</v>
      </c>
      <c r="E53" s="70">
        <v>0</v>
      </c>
    </row>
    <row r="54" spans="2:5" ht="54" x14ac:dyDescent="0.25">
      <c r="B54" s="40">
        <v>40</v>
      </c>
      <c r="C54" s="73" t="s">
        <v>212</v>
      </c>
      <c r="D54" s="69">
        <v>0</v>
      </c>
      <c r="E54" s="70">
        <v>0</v>
      </c>
    </row>
    <row r="55" spans="2:5" ht="13.5" x14ac:dyDescent="0.25">
      <c r="B55" s="40">
        <v>41</v>
      </c>
      <c r="C55" s="73" t="s">
        <v>178</v>
      </c>
      <c r="D55" s="69">
        <v>0</v>
      </c>
      <c r="E55" s="70">
        <v>0</v>
      </c>
    </row>
    <row r="56" spans="2:5" ht="94.5" x14ac:dyDescent="0.25">
      <c r="B56" s="40" t="s">
        <v>213</v>
      </c>
      <c r="C56" s="73" t="s">
        <v>214</v>
      </c>
      <c r="D56" s="69">
        <v>0</v>
      </c>
      <c r="E56" s="70">
        <v>0</v>
      </c>
    </row>
    <row r="57" spans="2:5" ht="27" x14ac:dyDescent="0.25">
      <c r="B57" s="40" t="s">
        <v>215</v>
      </c>
      <c r="C57" s="73" t="s">
        <v>216</v>
      </c>
      <c r="D57" s="69">
        <v>0</v>
      </c>
      <c r="E57" s="70">
        <v>0</v>
      </c>
    </row>
    <row r="58" spans="2:5" ht="40.5" x14ac:dyDescent="0.25">
      <c r="B58" s="40" t="s">
        <v>217</v>
      </c>
      <c r="C58" s="73" t="s">
        <v>218</v>
      </c>
      <c r="D58" s="69">
        <v>0</v>
      </c>
      <c r="E58" s="70">
        <v>0</v>
      </c>
    </row>
    <row r="59" spans="2:5" ht="40.5" x14ac:dyDescent="0.25">
      <c r="B59" s="40">
        <v>42</v>
      </c>
      <c r="C59" s="73" t="s">
        <v>219</v>
      </c>
      <c r="D59" s="69">
        <v>0</v>
      </c>
      <c r="E59" s="70">
        <v>0</v>
      </c>
    </row>
    <row r="60" spans="2:5" ht="27" x14ac:dyDescent="0.25">
      <c r="B60" s="40">
        <v>43</v>
      </c>
      <c r="C60" s="73" t="s">
        <v>220</v>
      </c>
      <c r="D60" s="69">
        <v>0</v>
      </c>
      <c r="E60" s="70">
        <v>0</v>
      </c>
    </row>
    <row r="61" spans="2:5" ht="13.5" x14ac:dyDescent="0.25">
      <c r="B61" s="40">
        <v>44</v>
      </c>
      <c r="C61" s="73" t="s">
        <v>221</v>
      </c>
      <c r="D61" s="69">
        <v>0</v>
      </c>
      <c r="E61" s="70">
        <v>0</v>
      </c>
    </row>
    <row r="62" spans="2:5" ht="13.5" x14ac:dyDescent="0.25">
      <c r="B62" s="40">
        <v>45</v>
      </c>
      <c r="C62" s="73" t="s">
        <v>222</v>
      </c>
      <c r="D62" s="69">
        <v>4085.6247896350001</v>
      </c>
      <c r="E62" s="70">
        <v>0</v>
      </c>
    </row>
    <row r="63" spans="2:5" ht="13.5" x14ac:dyDescent="0.25">
      <c r="B63" s="126" t="s">
        <v>223</v>
      </c>
      <c r="C63" s="126"/>
      <c r="D63" s="126"/>
      <c r="E63" s="126"/>
    </row>
    <row r="64" spans="2:5" ht="13.5" x14ac:dyDescent="0.25">
      <c r="B64" s="40">
        <v>46</v>
      </c>
      <c r="C64" s="73" t="s">
        <v>224</v>
      </c>
      <c r="D64" s="69">
        <v>8.9407090399999998</v>
      </c>
      <c r="E64" s="70" t="s">
        <v>225</v>
      </c>
    </row>
    <row r="65" spans="2:5" ht="27" x14ac:dyDescent="0.25">
      <c r="B65" s="40">
        <v>47</v>
      </c>
      <c r="C65" s="73" t="s">
        <v>226</v>
      </c>
      <c r="D65" s="69">
        <v>0</v>
      </c>
      <c r="E65" s="70" t="s">
        <v>225</v>
      </c>
    </row>
    <row r="66" spans="2:5" ht="40.5" x14ac:dyDescent="0.25">
      <c r="B66" s="40">
        <v>48</v>
      </c>
      <c r="C66" s="73" t="s">
        <v>227</v>
      </c>
      <c r="D66" s="69">
        <v>0</v>
      </c>
      <c r="E66" s="70">
        <v>0</v>
      </c>
    </row>
    <row r="67" spans="2:5" ht="27" x14ac:dyDescent="0.25">
      <c r="B67" s="40">
        <v>49</v>
      </c>
      <c r="C67" s="73" t="s">
        <v>207</v>
      </c>
      <c r="D67" s="69">
        <v>0</v>
      </c>
      <c r="E67" s="70">
        <v>0</v>
      </c>
    </row>
    <row r="68" spans="2:5" ht="13.5" x14ac:dyDescent="0.25">
      <c r="B68" s="40">
        <v>51</v>
      </c>
      <c r="C68" s="73" t="s">
        <v>228</v>
      </c>
      <c r="D68" s="69">
        <v>8.9407090399999998</v>
      </c>
      <c r="E68" s="70">
        <v>0</v>
      </c>
    </row>
    <row r="69" spans="2:5" ht="13.5" customHeight="1" x14ac:dyDescent="0.25">
      <c r="B69" s="126" t="s">
        <v>229</v>
      </c>
      <c r="C69" s="126"/>
      <c r="D69" s="126"/>
      <c r="E69" s="126"/>
    </row>
    <row r="70" spans="2:5" ht="54" x14ac:dyDescent="0.25">
      <c r="B70" s="40">
        <v>52</v>
      </c>
      <c r="C70" s="73" t="s">
        <v>230</v>
      </c>
      <c r="D70" s="69">
        <v>0</v>
      </c>
      <c r="E70" s="70">
        <v>0</v>
      </c>
    </row>
    <row r="71" spans="2:5" ht="108" x14ac:dyDescent="0.25">
      <c r="B71" s="40">
        <v>54</v>
      </c>
      <c r="C71" s="73" t="s">
        <v>231</v>
      </c>
      <c r="D71" s="69">
        <v>0</v>
      </c>
      <c r="E71" s="70">
        <v>0</v>
      </c>
    </row>
    <row r="72" spans="2:5" ht="81" x14ac:dyDescent="0.25">
      <c r="B72" s="40">
        <v>55</v>
      </c>
      <c r="C72" s="73" t="s">
        <v>232</v>
      </c>
      <c r="D72" s="69">
        <v>0</v>
      </c>
      <c r="E72" s="70">
        <v>0</v>
      </c>
    </row>
    <row r="73" spans="2:5" ht="13.5" x14ac:dyDescent="0.25">
      <c r="B73" s="40">
        <v>56</v>
      </c>
      <c r="C73" s="73" t="s">
        <v>178</v>
      </c>
      <c r="D73" s="69">
        <v>0</v>
      </c>
      <c r="E73" s="70">
        <v>0</v>
      </c>
    </row>
    <row r="74" spans="2:5" ht="108" x14ac:dyDescent="0.25">
      <c r="B74" s="40" t="s">
        <v>233</v>
      </c>
      <c r="C74" s="73" t="s">
        <v>234</v>
      </c>
      <c r="D74" s="69">
        <v>0</v>
      </c>
      <c r="E74" s="70">
        <v>0</v>
      </c>
    </row>
    <row r="75" spans="2:5" ht="13.5" x14ac:dyDescent="0.25">
      <c r="B75" s="40" t="s">
        <v>235</v>
      </c>
      <c r="C75" s="73" t="s">
        <v>236</v>
      </c>
      <c r="D75" s="69">
        <v>0</v>
      </c>
      <c r="E75" s="70">
        <v>0</v>
      </c>
    </row>
    <row r="76" spans="2:5" ht="27" x14ac:dyDescent="0.25">
      <c r="B76" s="40" t="s">
        <v>237</v>
      </c>
      <c r="C76" s="73" t="s">
        <v>238</v>
      </c>
      <c r="D76" s="69">
        <v>0</v>
      </c>
      <c r="E76" s="70">
        <v>0</v>
      </c>
    </row>
    <row r="77" spans="2:5" ht="13.5" x14ac:dyDescent="0.25">
      <c r="B77" s="40">
        <v>57</v>
      </c>
      <c r="C77" s="73" t="s">
        <v>239</v>
      </c>
      <c r="D77" s="69">
        <v>0</v>
      </c>
      <c r="E77" s="70">
        <v>0</v>
      </c>
    </row>
    <row r="78" spans="2:5" ht="13.5" x14ac:dyDescent="0.25">
      <c r="B78" s="40">
        <v>58</v>
      </c>
      <c r="C78" s="73" t="s">
        <v>100</v>
      </c>
      <c r="D78" s="69">
        <v>8.9407090399999998</v>
      </c>
      <c r="E78" s="70">
        <v>0</v>
      </c>
    </row>
    <row r="79" spans="2:5" ht="13.5" x14ac:dyDescent="0.25">
      <c r="B79" s="40">
        <v>59</v>
      </c>
      <c r="C79" s="73" t="s">
        <v>41</v>
      </c>
      <c r="D79" s="69">
        <v>4094.5654986750001</v>
      </c>
      <c r="E79" s="70">
        <v>0</v>
      </c>
    </row>
    <row r="80" spans="2:5" ht="13.5" x14ac:dyDescent="0.25">
      <c r="B80" s="40">
        <v>60</v>
      </c>
      <c r="C80" s="73" t="s">
        <v>240</v>
      </c>
      <c r="D80" s="69">
        <v>26285.72662775519</v>
      </c>
      <c r="E80" s="70">
        <v>0</v>
      </c>
    </row>
    <row r="81" spans="2:9" ht="13.5" customHeight="1" x14ac:dyDescent="0.25">
      <c r="B81" s="126" t="s">
        <v>241</v>
      </c>
      <c r="C81" s="126"/>
      <c r="D81" s="126"/>
      <c r="E81" s="126"/>
    </row>
    <row r="82" spans="2:9" ht="13.5" x14ac:dyDescent="0.25">
      <c r="B82" s="40">
        <v>61</v>
      </c>
      <c r="C82" s="73" t="s">
        <v>45</v>
      </c>
      <c r="D82" s="127">
        <v>0.15543130488624102</v>
      </c>
      <c r="E82" s="70">
        <v>0</v>
      </c>
    </row>
    <row r="83" spans="2:9" ht="13.5" x14ac:dyDescent="0.25">
      <c r="B83" s="40">
        <v>62</v>
      </c>
      <c r="C83" s="73" t="s">
        <v>242</v>
      </c>
      <c r="D83" s="127">
        <v>0.15543130488624102</v>
      </c>
      <c r="E83" s="70">
        <v>0</v>
      </c>
    </row>
    <row r="84" spans="2:9" ht="13.5" x14ac:dyDescent="0.25">
      <c r="B84" s="40">
        <v>63</v>
      </c>
      <c r="C84" s="73" t="s">
        <v>243</v>
      </c>
      <c r="D84" s="127">
        <v>0.15577144039653576</v>
      </c>
      <c r="E84" s="70">
        <v>0</v>
      </c>
    </row>
    <row r="85" spans="2:9" ht="27" x14ac:dyDescent="0.25">
      <c r="B85" s="40">
        <v>64</v>
      </c>
      <c r="C85" s="73" t="s">
        <v>244</v>
      </c>
      <c r="D85" s="127">
        <v>4.4999999999999998E-2</v>
      </c>
      <c r="E85" s="70">
        <v>0</v>
      </c>
    </row>
    <row r="86" spans="2:9" ht="27" x14ac:dyDescent="0.25">
      <c r="B86" s="40">
        <v>65</v>
      </c>
      <c r="C86" s="73" t="s">
        <v>245</v>
      </c>
      <c r="D86" s="127">
        <v>1.6250000000000001E-2</v>
      </c>
      <c r="E86" s="70">
        <v>0</v>
      </c>
    </row>
    <row r="87" spans="2:9" ht="13.5" x14ac:dyDescent="0.25">
      <c r="B87" s="40">
        <v>66</v>
      </c>
      <c r="C87" s="73" t="s">
        <v>246</v>
      </c>
      <c r="D87" s="127">
        <v>0</v>
      </c>
      <c r="E87" s="70">
        <v>0</v>
      </c>
    </row>
    <row r="88" spans="2:9" ht="27" x14ac:dyDescent="0.25">
      <c r="B88" s="40">
        <v>67</v>
      </c>
      <c r="C88" s="73" t="s">
        <v>247</v>
      </c>
      <c r="D88" s="127">
        <v>0</v>
      </c>
      <c r="E88" s="70">
        <v>0</v>
      </c>
    </row>
    <row r="89" spans="2:9" ht="40.5" x14ac:dyDescent="0.25">
      <c r="B89" s="40">
        <v>68</v>
      </c>
      <c r="C89" s="73" t="s">
        <v>248</v>
      </c>
      <c r="D89" s="127">
        <v>0</v>
      </c>
      <c r="E89" s="70">
        <v>0</v>
      </c>
    </row>
    <row r="90" spans="2:9" ht="13.5" customHeight="1" x14ac:dyDescent="0.25">
      <c r="B90" s="126" t="s">
        <v>249</v>
      </c>
      <c r="C90" s="126"/>
      <c r="D90" s="126"/>
      <c r="E90" s="126"/>
    </row>
    <row r="91" spans="2:9" ht="94.5" x14ac:dyDescent="0.25">
      <c r="B91" s="40">
        <v>72</v>
      </c>
      <c r="C91" s="73" t="s">
        <v>250</v>
      </c>
      <c r="D91" s="69">
        <v>0</v>
      </c>
      <c r="E91" s="70">
        <v>0</v>
      </c>
    </row>
    <row r="92" spans="2:9" ht="94.5" x14ac:dyDescent="0.25">
      <c r="B92" s="40">
        <v>73</v>
      </c>
      <c r="C92" s="73" t="s">
        <v>251</v>
      </c>
      <c r="D92" s="69">
        <v>0</v>
      </c>
      <c r="E92" s="70">
        <v>0</v>
      </c>
    </row>
    <row r="93" spans="2:9" ht="54" x14ac:dyDescent="0.25">
      <c r="B93" s="40">
        <v>75</v>
      </c>
      <c r="C93" s="73" t="s">
        <v>252</v>
      </c>
      <c r="D93" s="69">
        <v>0</v>
      </c>
      <c r="E93" s="70">
        <v>0</v>
      </c>
      <c r="F93" s="126"/>
      <c r="G93" s="126"/>
      <c r="H93" s="126"/>
      <c r="I93" s="126"/>
    </row>
    <row r="94" spans="2:9" ht="13.5" customHeight="1" x14ac:dyDescent="0.25">
      <c r="B94" s="126" t="s">
        <v>253</v>
      </c>
      <c r="C94" s="126"/>
      <c r="D94" s="126"/>
      <c r="E94" s="126"/>
    </row>
    <row r="95" spans="2:9" ht="40.5" x14ac:dyDescent="0.25">
      <c r="B95" s="40">
        <v>82</v>
      </c>
      <c r="C95" s="73" t="s">
        <v>254</v>
      </c>
      <c r="D95" s="69">
        <v>0</v>
      </c>
      <c r="E95" s="70">
        <v>0</v>
      </c>
    </row>
    <row r="96" spans="2:9" ht="27" x14ac:dyDescent="0.25">
      <c r="B96" s="40">
        <v>83</v>
      </c>
      <c r="C96" s="73" t="s">
        <v>255</v>
      </c>
      <c r="D96" s="69">
        <v>0</v>
      </c>
      <c r="E96" s="70">
        <v>0</v>
      </c>
    </row>
    <row r="97" spans="2:5" ht="40.5" x14ac:dyDescent="0.25">
      <c r="B97" s="40">
        <v>84</v>
      </c>
      <c r="C97" s="73" t="s">
        <v>256</v>
      </c>
      <c r="D97" s="69">
        <v>0</v>
      </c>
      <c r="E97" s="70">
        <v>0</v>
      </c>
    </row>
    <row r="98" spans="2:5" ht="13.5" x14ac:dyDescent="0.25">
      <c r="B98" s="40">
        <v>85</v>
      </c>
      <c r="C98" s="73" t="s">
        <v>257</v>
      </c>
      <c r="D98" s="69">
        <v>0</v>
      </c>
      <c r="E98" s="70">
        <v>0</v>
      </c>
    </row>
    <row r="99" spans="2:5" ht="13.5" x14ac:dyDescent="0.25"/>
    <row r="100" spans="2:5" ht="13.5" x14ac:dyDescent="0.25"/>
    <row r="101" spans="2:5" ht="13.5" x14ac:dyDescent="0.25"/>
    <row r="102" spans="2:5" ht="13.5" x14ac:dyDescent="0.25">
      <c r="B102" s="64" t="s">
        <v>63</v>
      </c>
      <c r="C102" s="74" t="s">
        <v>64</v>
      </c>
      <c r="D102" s="74"/>
      <c r="E102" s="75"/>
    </row>
    <row r="103" spans="2:5" ht="13.5" x14ac:dyDescent="0.25">
      <c r="B103" s="65"/>
      <c r="C103" s="74"/>
      <c r="D103" s="74"/>
      <c r="E103" s="75"/>
    </row>
    <row r="104" spans="2:5" ht="13.5" x14ac:dyDescent="0.25">
      <c r="B104" s="65"/>
      <c r="C104" s="74"/>
      <c r="D104" s="74"/>
      <c r="E104" s="75"/>
    </row>
    <row r="105" spans="2:5" ht="13.5" x14ac:dyDescent="0.25"/>
    <row r="106" spans="2:5" ht="13.5" x14ac:dyDescent="0.25"/>
    <row r="107" spans="2:5" ht="13.5" x14ac:dyDescent="0.25"/>
    <row r="108" spans="2:5" ht="13.5" x14ac:dyDescent="0.25"/>
    <row r="109" spans="2:5" ht="13.5" x14ac:dyDescent="0.25"/>
    <row r="110" spans="2:5" ht="13.5" x14ac:dyDescent="0.25"/>
    <row r="111" spans="2:5" ht="13.5" x14ac:dyDescent="0.25"/>
    <row r="112" spans="2:5" ht="13.5" x14ac:dyDescent="0.25"/>
    <row r="113" ht="13.5" hidden="1" customHeight="1" x14ac:dyDescent="0.25"/>
    <row r="114" ht="13.5" hidden="1" customHeight="1" x14ac:dyDescent="0.25"/>
    <row r="115" ht="13.5" hidden="1" customHeight="1" x14ac:dyDescent="0.25"/>
    <row r="116" ht="13.5" hidden="1" customHeight="1" x14ac:dyDescent="0.25"/>
    <row r="117" ht="13.5" hidden="1" customHeight="1" x14ac:dyDescent="0.25"/>
    <row r="118" ht="13.5" hidden="1" customHeight="1" x14ac:dyDescent="0.25"/>
    <row r="119" ht="13.5" hidden="1" customHeight="1" x14ac:dyDescent="0.25"/>
    <row r="120" ht="13.5" hidden="1" customHeight="1" x14ac:dyDescent="0.25"/>
    <row r="121" ht="13.5" hidden="1" customHeight="1" x14ac:dyDescent="0.25"/>
    <row r="122" ht="13.5" hidden="1" customHeight="1" x14ac:dyDescent="0.25"/>
    <row r="123" ht="13.5" hidden="1" customHeight="1" x14ac:dyDescent="0.25"/>
    <row r="124" ht="13.5" hidden="1" customHeight="1" x14ac:dyDescent="0.25"/>
    <row r="125" ht="13.5" hidden="1" customHeight="1" x14ac:dyDescent="0.25"/>
    <row r="126" ht="13.5" hidden="1" customHeight="1" x14ac:dyDescent="0.25"/>
    <row r="127" ht="13.5" hidden="1" customHeight="1" x14ac:dyDescent="0.25"/>
    <row r="128" ht="13.5" hidden="1" customHeight="1" x14ac:dyDescent="0.25"/>
    <row r="129" ht="13.5" hidden="1" customHeight="1" x14ac:dyDescent="0.25"/>
    <row r="130" ht="13.5" hidden="1" customHeight="1" x14ac:dyDescent="0.25"/>
    <row r="131" ht="13.5" hidden="1" customHeight="1" x14ac:dyDescent="0.25"/>
  </sheetData>
  <mergeCells count="3">
    <mergeCell ref="C4:E4"/>
    <mergeCell ref="C2:E2"/>
    <mergeCell ref="C3:E3"/>
  </mergeCells>
  <hyperlinks>
    <hyperlink ref="F1" location="Índice!A1" display="ÍNDICE" xr:uid="{B61796E1-7EBA-4579-BCB5-4F6A9FB7F6B4}"/>
  </hyperlink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B791-C2B2-4637-B432-1140DAC7088B}">
  <dimension ref="A1:J67"/>
  <sheetViews>
    <sheetView showGridLines="0" zoomScaleNormal="100" workbookViewId="0">
      <selection activeCell="G1" sqref="G1"/>
    </sheetView>
  </sheetViews>
  <sheetFormatPr defaultColWidth="0" defaultRowHeight="13.5" customHeight="1" zeroHeight="1" x14ac:dyDescent="0.25"/>
  <cols>
    <col min="1" max="1" width="8.7109375" customWidth="1"/>
    <col min="2" max="2" width="43.2109375" customWidth="1"/>
    <col min="3" max="5" width="15.640625" customWidth="1"/>
    <col min="6" max="6" width="10.28515625" bestFit="1" customWidth="1"/>
    <col min="7" max="7" width="8.7109375" customWidth="1"/>
    <col min="8" max="10" width="0" hidden="1" customWidth="1"/>
    <col min="11" max="16384" width="8.7109375" hidden="1"/>
  </cols>
  <sheetData>
    <row r="1" spans="2:7" x14ac:dyDescent="0.25">
      <c r="G1" s="2" t="s">
        <v>10</v>
      </c>
    </row>
    <row r="2" spans="2:7" x14ac:dyDescent="0.25">
      <c r="B2" s="132" t="s">
        <v>0</v>
      </c>
      <c r="C2" s="132"/>
      <c r="D2" s="132"/>
      <c r="E2" s="132"/>
      <c r="F2" s="132"/>
    </row>
    <row r="3" spans="2:7" ht="13.75" customHeight="1" x14ac:dyDescent="0.25">
      <c r="B3" s="134" t="str">
        <f>[2]Índice!B15&amp;" - "&amp;[2]Índice!C15</f>
        <v>CC2 - Conciliação do Patrimônio de Referência (PR) com o balanço patrimonial.</v>
      </c>
      <c r="C3" s="134"/>
      <c r="D3" s="134"/>
      <c r="E3" s="134"/>
      <c r="F3" s="134"/>
    </row>
    <row r="4" spans="2:7" x14ac:dyDescent="0.25">
      <c r="B4" s="134"/>
      <c r="C4" s="134"/>
      <c r="D4" s="134"/>
      <c r="E4" s="134"/>
      <c r="F4" s="134"/>
    </row>
    <row r="5" spans="2:7" x14ac:dyDescent="0.25">
      <c r="B5" s="137" t="str">
        <f>[2]Índice!D4</f>
        <v>2T2020</v>
      </c>
      <c r="C5" s="137"/>
      <c r="D5" s="137"/>
      <c r="E5" s="137"/>
      <c r="F5" s="137"/>
    </row>
    <row r="6" spans="2:7" x14ac:dyDescent="0.25"/>
    <row r="7" spans="2:7" x14ac:dyDescent="0.25">
      <c r="C7" s="54" t="s">
        <v>57</v>
      </c>
      <c r="D7" s="54" t="s">
        <v>58</v>
      </c>
      <c r="E7" s="16" t="s">
        <v>59</v>
      </c>
    </row>
    <row r="8" spans="2:7" x14ac:dyDescent="0.25">
      <c r="C8" s="54"/>
      <c r="D8" s="54"/>
      <c r="E8" s="129">
        <v>44377</v>
      </c>
    </row>
    <row r="9" spans="2:7" ht="81.5" thickBot="1" x14ac:dyDescent="0.3">
      <c r="B9" t="s">
        <v>151</v>
      </c>
      <c r="C9" s="77" t="s">
        <v>258</v>
      </c>
      <c r="D9" s="77" t="s">
        <v>259</v>
      </c>
      <c r="E9" s="77" t="s">
        <v>260</v>
      </c>
    </row>
    <row r="10" spans="2:7" ht="14" thickTop="1" x14ac:dyDescent="0.25">
      <c r="B10" s="76"/>
    </row>
    <row r="11" spans="2:7" ht="14" thickBot="1" x14ac:dyDescent="0.3">
      <c r="B11" s="78" t="s">
        <v>261</v>
      </c>
      <c r="C11" s="78"/>
      <c r="D11" s="78"/>
      <c r="E11" s="78"/>
    </row>
    <row r="12" spans="2:7" ht="14" thickTop="1" x14ac:dyDescent="0.25">
      <c r="B12" s="79" t="s">
        <v>262</v>
      </c>
      <c r="C12" s="80">
        <v>42563.199999999997</v>
      </c>
      <c r="D12" s="80">
        <v>42294.31</v>
      </c>
      <c r="E12" s="81"/>
    </row>
    <row r="13" spans="2:7" x14ac:dyDescent="0.25">
      <c r="B13" s="82" t="s">
        <v>314</v>
      </c>
      <c r="C13" s="83">
        <v>7.8719999999999999</v>
      </c>
      <c r="D13" s="83">
        <v>7.8579999999999997</v>
      </c>
      <c r="E13" s="84"/>
    </row>
    <row r="14" spans="2:7" x14ac:dyDescent="0.25">
      <c r="B14" s="82" t="s">
        <v>263</v>
      </c>
      <c r="C14" s="83">
        <v>123.05</v>
      </c>
      <c r="D14" s="83">
        <v>123.05</v>
      </c>
      <c r="E14" s="84"/>
    </row>
    <row r="15" spans="2:7" x14ac:dyDescent="0.25">
      <c r="B15" s="82" t="s">
        <v>264</v>
      </c>
      <c r="C15" s="83">
        <v>3778.4340000000002</v>
      </c>
      <c r="D15" s="83">
        <v>3553.4609999999998</v>
      </c>
      <c r="E15" s="84"/>
    </row>
    <row r="16" spans="2:7" x14ac:dyDescent="0.25">
      <c r="B16" s="85" t="s">
        <v>265</v>
      </c>
      <c r="C16" s="83">
        <v>1538.914</v>
      </c>
      <c r="D16" s="83">
        <v>1538.914</v>
      </c>
      <c r="E16" s="84"/>
    </row>
    <row r="17" spans="2:5" x14ac:dyDescent="0.25">
      <c r="B17" s="82" t="s">
        <v>266</v>
      </c>
      <c r="C17" s="83">
        <v>32032.288</v>
      </c>
      <c r="D17" s="83">
        <v>32032.288</v>
      </c>
      <c r="E17" s="84"/>
    </row>
    <row r="18" spans="2:5" x14ac:dyDescent="0.25">
      <c r="B18" s="82" t="s">
        <v>267</v>
      </c>
      <c r="C18" s="83">
        <v>0</v>
      </c>
      <c r="D18" s="83">
        <v>0</v>
      </c>
      <c r="E18" s="86"/>
    </row>
    <row r="19" spans="2:5" ht="27" x14ac:dyDescent="0.25">
      <c r="B19" s="82" t="s">
        <v>268</v>
      </c>
      <c r="C19" s="83">
        <v>-1848.5</v>
      </c>
      <c r="D19" s="83">
        <v>-1848.5</v>
      </c>
      <c r="E19" s="86"/>
    </row>
    <row r="20" spans="2:5" x14ac:dyDescent="0.25">
      <c r="B20" s="82" t="s">
        <v>315</v>
      </c>
      <c r="C20" s="83">
        <v>4151.143</v>
      </c>
      <c r="D20" s="83">
        <v>4105.7889999999998</v>
      </c>
      <c r="E20" s="86"/>
    </row>
    <row r="21" spans="2:5" x14ac:dyDescent="0.25">
      <c r="B21" s="97" t="s">
        <v>316</v>
      </c>
      <c r="C21" s="83">
        <v>422.49200000000002</v>
      </c>
      <c r="D21" s="83">
        <v>403.89100000000002</v>
      </c>
      <c r="E21" s="86"/>
    </row>
    <row r="22" spans="2:5" x14ac:dyDescent="0.25">
      <c r="B22" s="97" t="s">
        <v>317</v>
      </c>
      <c r="C22" s="83">
        <v>3728.6509999999998</v>
      </c>
      <c r="D22" s="83">
        <v>3701.8980000000001</v>
      </c>
      <c r="E22" s="86"/>
    </row>
    <row r="23" spans="2:5" x14ac:dyDescent="0.25">
      <c r="B23" s="82" t="s">
        <v>269</v>
      </c>
      <c r="C23" s="83">
        <v>2457.9749999999999</v>
      </c>
      <c r="D23" s="83">
        <v>2459.453</v>
      </c>
      <c r="E23" s="86"/>
    </row>
    <row r="24" spans="2:5" x14ac:dyDescent="0.25">
      <c r="B24" s="85" t="s">
        <v>270</v>
      </c>
      <c r="C24" s="83">
        <v>322.024</v>
      </c>
      <c r="D24" s="83">
        <v>321.99700000000001</v>
      </c>
      <c r="E24" s="86"/>
    </row>
    <row r="25" spans="2:5" x14ac:dyDescent="0.25">
      <c r="B25" s="87" t="s">
        <v>271</v>
      </c>
      <c r="C25" s="88">
        <v>119.17700000000001</v>
      </c>
      <c r="D25" s="88">
        <v>525.44251506000001</v>
      </c>
      <c r="E25" s="89"/>
    </row>
    <row r="26" spans="2:5" x14ac:dyDescent="0.25">
      <c r="B26" s="82" t="s">
        <v>318</v>
      </c>
      <c r="C26" s="90">
        <v>13.224</v>
      </c>
      <c r="D26" s="90">
        <v>420.27699999999999</v>
      </c>
      <c r="E26" s="86" t="s">
        <v>165</v>
      </c>
    </row>
    <row r="27" spans="2:5" x14ac:dyDescent="0.25">
      <c r="B27" s="82" t="s">
        <v>272</v>
      </c>
      <c r="C27" s="83">
        <v>26.692</v>
      </c>
      <c r="D27" s="83">
        <v>26.692</v>
      </c>
      <c r="E27" s="86"/>
    </row>
    <row r="28" spans="2:5" x14ac:dyDescent="0.25">
      <c r="B28" s="82" t="s">
        <v>319</v>
      </c>
      <c r="C28" s="83">
        <v>79.260999999999996</v>
      </c>
      <c r="D28" s="83">
        <v>78.473515060000011</v>
      </c>
      <c r="E28" s="86" t="s">
        <v>167</v>
      </c>
    </row>
    <row r="29" spans="2:5" x14ac:dyDescent="0.25">
      <c r="B29" s="91" t="s">
        <v>320</v>
      </c>
      <c r="C29" s="92">
        <v>42682.377</v>
      </c>
      <c r="D29" s="92">
        <v>42819.752515059998</v>
      </c>
      <c r="E29" s="93"/>
    </row>
    <row r="30" spans="2:5" x14ac:dyDescent="0.25">
      <c r="B30" s="94"/>
      <c r="C30" s="95"/>
      <c r="D30" s="95"/>
      <c r="E30" s="96"/>
    </row>
    <row r="31" spans="2:5" ht="14" thickBot="1" x14ac:dyDescent="0.3">
      <c r="B31" s="78" t="s">
        <v>273</v>
      </c>
      <c r="C31" s="78"/>
      <c r="D31" s="78"/>
      <c r="E31" s="78"/>
    </row>
    <row r="32" spans="2:5" ht="14" thickTop="1" x14ac:dyDescent="0.25">
      <c r="B32" s="79" t="s">
        <v>262</v>
      </c>
      <c r="C32" s="80">
        <v>37123.821000000004</v>
      </c>
      <c r="D32" s="80">
        <v>37261.197</v>
      </c>
      <c r="E32" s="81"/>
    </row>
    <row r="33" spans="2:5" x14ac:dyDescent="0.25">
      <c r="B33" s="82" t="s">
        <v>274</v>
      </c>
      <c r="C33" s="90">
        <v>19406.912</v>
      </c>
      <c r="D33" s="90">
        <v>19552.132000000001</v>
      </c>
      <c r="E33" s="86"/>
    </row>
    <row r="34" spans="2:5" x14ac:dyDescent="0.25">
      <c r="B34" s="82" t="s">
        <v>275</v>
      </c>
      <c r="C34" s="90">
        <v>1440.703</v>
      </c>
      <c r="D34" s="90">
        <v>1440.703</v>
      </c>
      <c r="E34" s="86"/>
    </row>
    <row r="35" spans="2:5" x14ac:dyDescent="0.25">
      <c r="B35" s="82" t="s">
        <v>276</v>
      </c>
      <c r="C35" s="90">
        <v>10223.429</v>
      </c>
      <c r="D35" s="90">
        <v>10223.429</v>
      </c>
      <c r="E35" s="86"/>
    </row>
    <row r="36" spans="2:5" x14ac:dyDescent="0.25">
      <c r="B36" s="82" t="s">
        <v>265</v>
      </c>
      <c r="C36" s="90">
        <v>2043.4059999999999</v>
      </c>
      <c r="D36" s="90">
        <v>2043.4059999999999</v>
      </c>
      <c r="E36" s="86"/>
    </row>
    <row r="37" spans="2:5" x14ac:dyDescent="0.25">
      <c r="B37" s="82" t="s">
        <v>277</v>
      </c>
      <c r="C37" s="90">
        <v>1.7000000000000001E-2</v>
      </c>
      <c r="D37" s="90">
        <v>1.7000000000000001E-2</v>
      </c>
      <c r="E37" s="86"/>
    </row>
    <row r="38" spans="2:5" x14ac:dyDescent="0.25">
      <c r="B38" s="82" t="s">
        <v>278</v>
      </c>
      <c r="C38" s="90">
        <v>0</v>
      </c>
      <c r="D38" s="90">
        <v>0</v>
      </c>
      <c r="E38" s="86"/>
    </row>
    <row r="39" spans="2:5" x14ac:dyDescent="0.25">
      <c r="B39" s="82" t="s">
        <v>279</v>
      </c>
      <c r="C39" s="90">
        <v>0</v>
      </c>
      <c r="D39" s="90">
        <v>0</v>
      </c>
      <c r="E39" s="86"/>
    </row>
    <row r="40" spans="2:5" x14ac:dyDescent="0.25">
      <c r="B40" s="82" t="s">
        <v>280</v>
      </c>
      <c r="C40" s="90">
        <v>4009.3539999999998</v>
      </c>
      <c r="D40" s="90">
        <v>4001.51</v>
      </c>
      <c r="E40" s="86"/>
    </row>
    <row r="41" spans="2:5" x14ac:dyDescent="0.25">
      <c r="B41" s="97" t="s">
        <v>321</v>
      </c>
      <c r="C41" s="90">
        <v>8.9410000000000007</v>
      </c>
      <c r="D41" s="90">
        <v>8.9410000000000007</v>
      </c>
      <c r="E41" s="86" t="s">
        <v>225</v>
      </c>
    </row>
    <row r="42" spans="2:5" x14ac:dyDescent="0.25">
      <c r="B42" s="97" t="s">
        <v>281</v>
      </c>
      <c r="C42" s="90">
        <v>4000.413</v>
      </c>
      <c r="D42" s="90">
        <v>3992.569</v>
      </c>
      <c r="E42" s="86"/>
    </row>
    <row r="43" spans="2:5" x14ac:dyDescent="0.25">
      <c r="B43" s="87" t="s">
        <v>282</v>
      </c>
      <c r="C43" s="88">
        <v>1E-3</v>
      </c>
      <c r="D43" s="88">
        <v>1E-3</v>
      </c>
      <c r="E43" s="89"/>
    </row>
    <row r="44" spans="2:5" x14ac:dyDescent="0.25">
      <c r="B44" s="91" t="s">
        <v>283</v>
      </c>
      <c r="C44" s="92">
        <v>37123.822</v>
      </c>
      <c r="D44" s="92">
        <v>37261.197999999997</v>
      </c>
      <c r="E44" s="93"/>
    </row>
    <row r="45" spans="2:5" x14ac:dyDescent="0.25">
      <c r="B45" s="98"/>
      <c r="C45" s="99"/>
      <c r="D45" s="99"/>
      <c r="E45" s="96"/>
    </row>
    <row r="46" spans="2:5" ht="14" thickBot="1" x14ac:dyDescent="0.3">
      <c r="B46" s="78" t="s">
        <v>284</v>
      </c>
      <c r="C46" s="78"/>
      <c r="D46" s="78"/>
      <c r="E46" s="78"/>
    </row>
    <row r="47" spans="2:5" ht="14" thickTop="1" x14ac:dyDescent="0.25">
      <c r="B47" s="82" t="s">
        <v>285</v>
      </c>
      <c r="C47" s="83">
        <v>4175.2219999999998</v>
      </c>
      <c r="D47" s="83">
        <v>4175.2219999999998</v>
      </c>
      <c r="E47" s="84" t="s">
        <v>154</v>
      </c>
    </row>
    <row r="48" spans="2:5" x14ac:dyDescent="0.25">
      <c r="B48" s="82" t="s">
        <v>286</v>
      </c>
      <c r="C48" s="83">
        <v>0</v>
      </c>
      <c r="D48" s="83">
        <v>0</v>
      </c>
      <c r="E48" s="84"/>
    </row>
    <row r="49" spans="2:6" x14ac:dyDescent="0.25">
      <c r="B49" s="82" t="s">
        <v>287</v>
      </c>
      <c r="C49" s="83">
        <v>207.322</v>
      </c>
      <c r="D49" s="83">
        <v>207.322</v>
      </c>
      <c r="E49" s="84" t="s">
        <v>288</v>
      </c>
    </row>
    <row r="50" spans="2:6" x14ac:dyDescent="0.25">
      <c r="B50" s="85" t="s">
        <v>155</v>
      </c>
      <c r="C50" s="83">
        <v>958.65499999999997</v>
      </c>
      <c r="D50" s="83">
        <v>958.65499999999997</v>
      </c>
      <c r="E50" s="84" t="s">
        <v>156</v>
      </c>
    </row>
    <row r="51" spans="2:6" x14ac:dyDescent="0.25">
      <c r="B51" s="82" t="s">
        <v>313</v>
      </c>
      <c r="C51" s="83">
        <v>-21.766999999999999</v>
      </c>
      <c r="D51" s="83">
        <v>-21.766999999999999</v>
      </c>
      <c r="E51" s="84" t="s">
        <v>289</v>
      </c>
      <c r="F51" s="16"/>
    </row>
    <row r="52" spans="2:6" x14ac:dyDescent="0.25">
      <c r="B52" s="82" t="s">
        <v>290</v>
      </c>
      <c r="C52" s="83">
        <v>239.12299999999999</v>
      </c>
      <c r="D52" s="83">
        <v>239.12299999999999</v>
      </c>
      <c r="E52" s="84" t="s">
        <v>156</v>
      </c>
      <c r="F52" s="16"/>
    </row>
    <row r="53" spans="2:6" x14ac:dyDescent="0.25">
      <c r="B53" s="91" t="s">
        <v>291</v>
      </c>
      <c r="C53" s="92">
        <v>5558.5549999999994</v>
      </c>
      <c r="D53" s="92">
        <v>5558.5549999999994</v>
      </c>
      <c r="E53" s="93"/>
      <c r="F53" s="16"/>
    </row>
    <row r="54" spans="2:6" x14ac:dyDescent="0.25">
      <c r="B54" s="98"/>
      <c r="C54" s="100"/>
      <c r="D54" s="100"/>
      <c r="E54" s="96"/>
      <c r="F54" s="16"/>
    </row>
    <row r="55" spans="2:6" x14ac:dyDescent="0.25">
      <c r="B55" s="64" t="s">
        <v>63</v>
      </c>
      <c r="C55" s="136" t="s">
        <v>64</v>
      </c>
      <c r="D55" s="136"/>
      <c r="E55" s="136"/>
      <c r="F55" s="136"/>
    </row>
    <row r="56" spans="2:6" x14ac:dyDescent="0.25">
      <c r="B56" s="65"/>
      <c r="C56" s="136"/>
      <c r="D56" s="136"/>
      <c r="E56" s="136"/>
      <c r="F56" s="136"/>
    </row>
    <row r="57" spans="2:6" x14ac:dyDescent="0.25">
      <c r="B57" s="65"/>
      <c r="C57" s="136"/>
      <c r="D57" s="136"/>
      <c r="E57" s="136"/>
      <c r="F57" s="136"/>
    </row>
    <row r="58" spans="2:6" x14ac:dyDescent="0.25"/>
    <row r="59" spans="2:6" x14ac:dyDescent="0.25"/>
    <row r="60" spans="2:6" x14ac:dyDescent="0.25"/>
    <row r="61" spans="2:6" x14ac:dyDescent="0.25"/>
    <row r="62" spans="2:6" x14ac:dyDescent="0.25"/>
    <row r="63" spans="2:6" x14ac:dyDescent="0.25"/>
    <row r="64" spans="2:6" x14ac:dyDescent="0.25"/>
    <row r="65" ht="13.5" customHeight="1" x14ac:dyDescent="0.25"/>
    <row r="66" ht="13.5" customHeight="1" x14ac:dyDescent="0.25"/>
    <row r="67" ht="13.5" customHeight="1" x14ac:dyDescent="0.25"/>
  </sheetData>
  <mergeCells count="4">
    <mergeCell ref="B2:F2"/>
    <mergeCell ref="B3:F4"/>
    <mergeCell ref="C55:F57"/>
    <mergeCell ref="B5:F5"/>
  </mergeCells>
  <hyperlinks>
    <hyperlink ref="G1" location="Índice!A1" display="ÍNDICE" xr:uid="{865CB2A4-68AD-4ACB-B33B-F94801C7ED74}"/>
  </hyperlink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930AF-BCF6-44EB-AE89-EC08A4413C8F}">
  <dimension ref="A1:H25"/>
  <sheetViews>
    <sheetView showGridLines="0" zoomScaleNormal="100" workbookViewId="0">
      <selection activeCell="H1" sqref="H1"/>
    </sheetView>
  </sheetViews>
  <sheetFormatPr defaultColWidth="0" defaultRowHeight="0" customHeight="1" zeroHeight="1" x14ac:dyDescent="0.25"/>
  <cols>
    <col min="1" max="1" width="8.7109375" customWidth="1"/>
    <col min="2" max="2" width="11.7109375" bestFit="1" customWidth="1"/>
    <col min="3" max="3" width="45.7109375" customWidth="1"/>
    <col min="4" max="7" width="12.42578125" customWidth="1"/>
    <col min="8" max="8" width="8.7109375" customWidth="1"/>
    <col min="9" max="16384" width="8.7109375" hidden="1"/>
  </cols>
  <sheetData>
    <row r="1" spans="2:8" ht="13.5" x14ac:dyDescent="0.25">
      <c r="H1" s="2" t="s">
        <v>10</v>
      </c>
    </row>
    <row r="2" spans="2:8" ht="13.5" x14ac:dyDescent="0.25">
      <c r="C2" s="132" t="s">
        <v>0</v>
      </c>
      <c r="D2" s="132"/>
      <c r="E2" s="132"/>
      <c r="F2" s="132"/>
      <c r="G2" s="132"/>
    </row>
    <row r="3" spans="2:8" ht="13.5" x14ac:dyDescent="0.25">
      <c r="C3" s="137" t="str">
        <f>[2]Índice!B18&amp;" - "&amp;[2]Índice!C18</f>
        <v>CR1 - Qualidade creditícia das exposições</v>
      </c>
      <c r="D3" s="137"/>
      <c r="E3" s="137"/>
      <c r="F3" s="137"/>
      <c r="G3" s="137"/>
    </row>
    <row r="4" spans="2:8" ht="13.5" x14ac:dyDescent="0.25">
      <c r="C4" s="137" t="str">
        <f>[2]Índice!D4</f>
        <v>2T2020</v>
      </c>
      <c r="D4" s="137"/>
      <c r="E4" s="137"/>
      <c r="F4" s="137"/>
      <c r="G4" s="137"/>
    </row>
    <row r="5" spans="2:8" ht="13.5" x14ac:dyDescent="0.25"/>
    <row r="6" spans="2:8" ht="13.5" x14ac:dyDescent="0.25"/>
    <row r="7" spans="2:8" ht="13.5" x14ac:dyDescent="0.25">
      <c r="B7" s="16"/>
      <c r="D7" s="16" t="s">
        <v>57</v>
      </c>
      <c r="E7" s="16" t="s">
        <v>58</v>
      </c>
      <c r="F7" s="16" t="s">
        <v>59</v>
      </c>
      <c r="G7" s="16" t="s">
        <v>292</v>
      </c>
    </row>
    <row r="8" spans="2:8" ht="13.5" customHeight="1" x14ac:dyDescent="0.25">
      <c r="B8" s="16"/>
      <c r="C8" s="140" t="s">
        <v>20</v>
      </c>
      <c r="D8" s="142" t="s">
        <v>293</v>
      </c>
      <c r="E8" s="142"/>
      <c r="F8" s="139">
        <v>44377</v>
      </c>
      <c r="G8" s="139"/>
    </row>
    <row r="9" spans="2:8" ht="87" customHeight="1" thickBot="1" x14ac:dyDescent="0.3">
      <c r="B9" s="101"/>
      <c r="C9" s="141"/>
      <c r="D9" s="102" t="s">
        <v>296</v>
      </c>
      <c r="E9" s="102" t="s">
        <v>297</v>
      </c>
      <c r="F9" s="102" t="s">
        <v>294</v>
      </c>
      <c r="G9" s="102" t="s">
        <v>295</v>
      </c>
    </row>
    <row r="10" spans="2:8" ht="14" thickTop="1" x14ac:dyDescent="0.25">
      <c r="B10" s="103">
        <v>1</v>
      </c>
      <c r="C10" s="104" t="s">
        <v>298</v>
      </c>
      <c r="D10" s="105">
        <v>1889.9555109299997</v>
      </c>
      <c r="E10" s="105">
        <v>30464.757586177489</v>
      </c>
      <c r="F10" s="105">
        <v>1848.5046892555961</v>
      </c>
      <c r="G10" s="105">
        <v>30506.208407851893</v>
      </c>
    </row>
    <row r="11" spans="2:8" ht="13.5" x14ac:dyDescent="0.25">
      <c r="B11" s="103">
        <v>2</v>
      </c>
      <c r="C11" s="106" t="s">
        <v>299</v>
      </c>
      <c r="D11" s="105"/>
      <c r="E11" s="105">
        <v>3100.6580631500005</v>
      </c>
      <c r="F11" s="107"/>
      <c r="G11" s="105">
        <v>3100.6580631500005</v>
      </c>
    </row>
    <row r="12" spans="2:8" ht="13.5" x14ac:dyDescent="0.25">
      <c r="B12" s="103" t="s">
        <v>300</v>
      </c>
      <c r="C12" s="108" t="s">
        <v>301</v>
      </c>
      <c r="D12" s="105"/>
      <c r="E12" s="105">
        <v>3098.9395605400005</v>
      </c>
      <c r="F12" s="107"/>
      <c r="G12" s="105">
        <v>3098.9395605400005</v>
      </c>
    </row>
    <row r="13" spans="2:8" ht="13.5" x14ac:dyDescent="0.25">
      <c r="B13" s="103" t="s">
        <v>302</v>
      </c>
      <c r="C13" s="108" t="s">
        <v>303</v>
      </c>
      <c r="D13" s="107"/>
      <c r="E13" s="105">
        <v>1.7185026099999998</v>
      </c>
      <c r="F13" s="107"/>
      <c r="G13" s="105">
        <v>1.7185026099999998</v>
      </c>
    </row>
    <row r="14" spans="2:8" ht="13.5" x14ac:dyDescent="0.25">
      <c r="B14" s="103">
        <v>3</v>
      </c>
      <c r="C14" s="106" t="s">
        <v>304</v>
      </c>
      <c r="D14" s="107"/>
      <c r="E14" s="105">
        <v>3310.24273141</v>
      </c>
      <c r="F14" s="107"/>
      <c r="G14" s="105">
        <v>3310.24273141</v>
      </c>
    </row>
    <row r="15" spans="2:8" ht="13.5" x14ac:dyDescent="0.25">
      <c r="B15" s="109">
        <v>4</v>
      </c>
      <c r="C15" s="110" t="s">
        <v>305</v>
      </c>
      <c r="D15" s="111">
        <v>1889.9555109299997</v>
      </c>
      <c r="E15" s="111">
        <v>36875.658380737492</v>
      </c>
      <c r="F15" s="111">
        <v>1848.5046892555961</v>
      </c>
      <c r="G15" s="111">
        <v>36917.109202411892</v>
      </c>
    </row>
    <row r="16" spans="2:8" ht="13.75" customHeight="1" x14ac:dyDescent="0.25"/>
    <row r="17" spans="2:7" ht="13.75" customHeight="1" x14ac:dyDescent="0.25">
      <c r="B17" s="16" t="s">
        <v>63</v>
      </c>
      <c r="C17" s="138" t="s">
        <v>64</v>
      </c>
      <c r="D17" s="138"/>
      <c r="E17" s="138"/>
      <c r="F17" s="138"/>
      <c r="G17" s="138"/>
    </row>
    <row r="18" spans="2:7" ht="13.75" customHeight="1" x14ac:dyDescent="0.25">
      <c r="C18" s="138"/>
      <c r="D18" s="138"/>
      <c r="E18" s="138"/>
      <c r="F18" s="138"/>
      <c r="G18" s="138"/>
    </row>
    <row r="19" spans="2:7" ht="13.75" customHeight="1" x14ac:dyDescent="0.25">
      <c r="B19" s="16"/>
      <c r="C19" s="138"/>
      <c r="D19" s="138"/>
      <c r="E19" s="138"/>
      <c r="F19" s="138"/>
      <c r="G19" s="138"/>
    </row>
    <row r="20" spans="2:7" ht="13.75" customHeight="1" x14ac:dyDescent="0.25">
      <c r="B20" s="16"/>
      <c r="C20" s="138"/>
      <c r="D20" s="138"/>
      <c r="E20" s="138"/>
      <c r="F20" s="138"/>
      <c r="G20" s="138"/>
    </row>
    <row r="21" spans="2:7" ht="13.75" customHeight="1" x14ac:dyDescent="0.25"/>
    <row r="22" spans="2:7" ht="13.75" customHeight="1" x14ac:dyDescent="0.25"/>
    <row r="23" spans="2:7" ht="13.75" customHeight="1" x14ac:dyDescent="0.25"/>
    <row r="24" spans="2:7" ht="13.75" customHeight="1" x14ac:dyDescent="0.25"/>
    <row r="25" spans="2:7" ht="13.75" customHeight="1" x14ac:dyDescent="0.25"/>
  </sheetData>
  <mergeCells count="7">
    <mergeCell ref="C17:G20"/>
    <mergeCell ref="F8:G8"/>
    <mergeCell ref="C2:G2"/>
    <mergeCell ref="C3:G3"/>
    <mergeCell ref="C4:G4"/>
    <mergeCell ref="C8:C9"/>
    <mergeCell ref="D8:E8"/>
  </mergeCells>
  <hyperlinks>
    <hyperlink ref="H1" location="Índice!A1" display="ÍNDICE" xr:uid="{74AD7802-DD9F-49BC-8E2B-B1C90AE4D174}"/>
  </hyperlink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2B622-3A9B-425F-9F00-18B007FB6967}">
  <dimension ref="A1:F22"/>
  <sheetViews>
    <sheetView showGridLines="0" zoomScaleNormal="100" workbookViewId="0">
      <selection activeCell="F1" sqref="F1"/>
    </sheetView>
  </sheetViews>
  <sheetFormatPr defaultColWidth="0" defaultRowHeight="0" customHeight="1" zeroHeight="1" x14ac:dyDescent="0.25"/>
  <cols>
    <col min="1" max="1" width="8.7109375" customWidth="1"/>
    <col min="2" max="2" width="11.7109375" bestFit="1" customWidth="1"/>
    <col min="3" max="3" width="54" bestFit="1" customWidth="1"/>
    <col min="4" max="4" width="16.78515625" bestFit="1" customWidth="1"/>
    <col min="5" max="6" width="8.7109375" customWidth="1"/>
    <col min="7" max="16384" width="8.7109375" hidden="1"/>
  </cols>
  <sheetData>
    <row r="1" spans="2:6" ht="13.5" x14ac:dyDescent="0.25">
      <c r="F1" s="2" t="s">
        <v>10</v>
      </c>
    </row>
    <row r="2" spans="2:6" ht="13.5" x14ac:dyDescent="0.25">
      <c r="C2" s="132" t="s">
        <v>0</v>
      </c>
      <c r="D2" s="132"/>
    </row>
    <row r="3" spans="2:6" ht="13.5" x14ac:dyDescent="0.25">
      <c r="C3" s="137" t="str">
        <f>[2]Índice!B19&amp;" - "&amp;[2]Índice!C19</f>
        <v>CR2 - Mudanças no estoque de operações em curso anormal</v>
      </c>
      <c r="D3" s="137"/>
    </row>
    <row r="4" spans="2:6" ht="13.5" x14ac:dyDescent="0.25">
      <c r="C4" s="137" t="s">
        <v>2</v>
      </c>
      <c r="D4" s="137"/>
    </row>
    <row r="5" spans="2:6" ht="13.5" x14ac:dyDescent="0.25">
      <c r="C5" s="132" t="str">
        <f>[2]Índice!D4</f>
        <v>2T2020</v>
      </c>
      <c r="D5" s="132"/>
    </row>
    <row r="6" spans="2:6" ht="13.5" x14ac:dyDescent="0.25"/>
    <row r="7" spans="2:6" ht="14" thickBot="1" x14ac:dyDescent="0.3">
      <c r="B7" s="66" t="s">
        <v>20</v>
      </c>
      <c r="C7" s="130">
        <v>44377</v>
      </c>
      <c r="D7" s="112" t="s">
        <v>17</v>
      </c>
    </row>
    <row r="8" spans="2:6" ht="14" thickTop="1" x14ac:dyDescent="0.25">
      <c r="B8" s="113">
        <v>1</v>
      </c>
      <c r="C8" s="114" t="s">
        <v>306</v>
      </c>
      <c r="D8" s="115">
        <v>1684.2742511899996</v>
      </c>
    </row>
    <row r="9" spans="2:6" ht="27" x14ac:dyDescent="0.25">
      <c r="B9" s="116">
        <v>2</v>
      </c>
      <c r="C9" s="117" t="s">
        <v>307</v>
      </c>
      <c r="D9" s="118">
        <v>782.06243865000908</v>
      </c>
    </row>
    <row r="10" spans="2:6" ht="13.5" x14ac:dyDescent="0.25">
      <c r="B10" s="116">
        <v>3</v>
      </c>
      <c r="C10" s="117" t="s">
        <v>308</v>
      </c>
      <c r="D10" s="118">
        <v>-108.78002085</v>
      </c>
    </row>
    <row r="11" spans="2:6" ht="13.5" x14ac:dyDescent="0.25">
      <c r="B11" s="116">
        <v>4</v>
      </c>
      <c r="C11" s="117" t="s">
        <v>309</v>
      </c>
      <c r="D11" s="118">
        <v>-362.932110349997</v>
      </c>
    </row>
    <row r="12" spans="2:6" ht="13.5" x14ac:dyDescent="0.25">
      <c r="B12" s="116">
        <v>5</v>
      </c>
      <c r="C12" s="117" t="s">
        <v>310</v>
      </c>
      <c r="D12" s="118">
        <v>-104.66904812999999</v>
      </c>
    </row>
    <row r="13" spans="2:6" ht="27" x14ac:dyDescent="0.25">
      <c r="B13" s="119">
        <v>6</v>
      </c>
      <c r="C13" s="120" t="s">
        <v>311</v>
      </c>
      <c r="D13" s="121">
        <v>1889.9555105100119</v>
      </c>
    </row>
    <row r="14" spans="2:6" ht="13.5" x14ac:dyDescent="0.25"/>
    <row r="15" spans="2:6" ht="13.5" x14ac:dyDescent="0.25"/>
    <row r="16" spans="2:6" ht="13.75" customHeight="1" x14ac:dyDescent="0.25">
      <c r="B16" s="16" t="s">
        <v>63</v>
      </c>
      <c r="C16" s="143" t="s">
        <v>64</v>
      </c>
      <c r="D16" s="143"/>
    </row>
    <row r="17" spans="2:4" ht="13.75" customHeight="1" x14ac:dyDescent="0.25">
      <c r="C17" s="143"/>
      <c r="D17" s="143"/>
    </row>
    <row r="18" spans="2:4" ht="13.75" customHeight="1" x14ac:dyDescent="0.25">
      <c r="B18" s="16"/>
      <c r="C18" s="143"/>
      <c r="D18" s="143"/>
    </row>
    <row r="19" spans="2:4" ht="13.75" customHeight="1" x14ac:dyDescent="0.25">
      <c r="B19" s="16"/>
      <c r="C19" s="143"/>
      <c r="D19" s="143"/>
    </row>
    <row r="20" spans="2:4" ht="13.75" customHeight="1" x14ac:dyDescent="0.25"/>
    <row r="21" spans="2:4" ht="13.75" customHeight="1" x14ac:dyDescent="0.25"/>
    <row r="22" spans="2:4" ht="13.75" customHeight="1" x14ac:dyDescent="0.25"/>
  </sheetData>
  <mergeCells count="4">
    <mergeCell ref="C2:D2"/>
    <mergeCell ref="C3:D4"/>
    <mergeCell ref="C5:D5"/>
    <mergeCell ref="C16:D19"/>
  </mergeCells>
  <hyperlinks>
    <hyperlink ref="F1" location="Índice!A1" display="ÍNDICE" xr:uid="{2930818D-06E6-4CBD-9CFD-3343A8449A8E}"/>
  </hyperlink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1FABA-9977-488B-8A44-3D7445DFA1B1}">
  <dimension ref="A1:F26"/>
  <sheetViews>
    <sheetView showGridLines="0" zoomScaleNormal="100" workbookViewId="0">
      <selection activeCell="F1" sqref="F1"/>
    </sheetView>
  </sheetViews>
  <sheetFormatPr defaultColWidth="0" defaultRowHeight="13.5" zeroHeight="1" x14ac:dyDescent="0.25"/>
  <cols>
    <col min="1" max="1" width="8.7109375" customWidth="1"/>
    <col min="2" max="2" width="11.7109375" bestFit="1" customWidth="1"/>
    <col min="3" max="3" width="54" bestFit="1" customWidth="1"/>
    <col min="4" max="4" width="16.78515625" bestFit="1" customWidth="1"/>
    <col min="5" max="6" width="8.7109375" customWidth="1"/>
    <col min="7" max="16384" width="8.7109375" hidden="1"/>
  </cols>
  <sheetData>
    <row r="1" spans="2:6" x14ac:dyDescent="0.25">
      <c r="F1" s="2" t="s">
        <v>10</v>
      </c>
    </row>
    <row r="2" spans="2:6" ht="13.75" x14ac:dyDescent="0.25">
      <c r="C2" s="132" t="s">
        <v>0</v>
      </c>
      <c r="D2" s="132"/>
    </row>
    <row r="3" spans="2:6" x14ac:dyDescent="0.25">
      <c r="C3" s="137" t="str">
        <f>Índice!B13&amp;" - "&amp;Índice!C13</f>
        <v>CCA - Principais características dos instrumentos do Patrimônio de Referência (PR)</v>
      </c>
      <c r="D3" s="137"/>
    </row>
    <row r="4" spans="2:6" x14ac:dyDescent="0.25">
      <c r="C4" s="137" t="s">
        <v>2</v>
      </c>
      <c r="D4" s="137"/>
    </row>
    <row r="5" spans="2:6" ht="13.75" x14ac:dyDescent="0.25">
      <c r="C5" s="132" t="str">
        <f>Índice!D4</f>
        <v>2T2021</v>
      </c>
      <c r="D5" s="132"/>
    </row>
    <row r="6" spans="2:6" ht="13.75" x14ac:dyDescent="0.25"/>
    <row r="7" spans="2:6" ht="13.75" x14ac:dyDescent="0.25"/>
    <row r="8" spans="2:6" x14ac:dyDescent="0.25">
      <c r="B8" s="3" t="s">
        <v>20</v>
      </c>
    </row>
    <row r="9" spans="2:6" ht="14" thickBot="1" x14ac:dyDescent="0.3">
      <c r="B9" s="32"/>
      <c r="C9" s="33" t="s">
        <v>11</v>
      </c>
      <c r="D9" s="34">
        <v>44377</v>
      </c>
    </row>
    <row r="10" spans="2:6" ht="14" thickTop="1" x14ac:dyDescent="0.25">
      <c r="B10" s="4">
        <v>1</v>
      </c>
      <c r="C10" s="5" t="s">
        <v>12</v>
      </c>
      <c r="D10" s="6">
        <v>6.7562500000000001E-4</v>
      </c>
    </row>
    <row r="11" spans="2:6" x14ac:dyDescent="0.25">
      <c r="B11" s="7" t="s">
        <v>13</v>
      </c>
      <c r="C11" s="8" t="s">
        <v>65</v>
      </c>
      <c r="D11" s="9">
        <v>6.7562500000000001E-4</v>
      </c>
    </row>
    <row r="12" spans="2:6" x14ac:dyDescent="0.25">
      <c r="B12" s="7" t="s">
        <v>14</v>
      </c>
      <c r="C12" s="8" t="s">
        <v>66</v>
      </c>
      <c r="D12" s="9">
        <v>0</v>
      </c>
    </row>
    <row r="13" spans="2:6" x14ac:dyDescent="0.25">
      <c r="B13" s="7" t="s">
        <v>15</v>
      </c>
      <c r="C13" s="8" t="s">
        <v>67</v>
      </c>
      <c r="D13" s="9">
        <v>0</v>
      </c>
    </row>
    <row r="14" spans="2:6" x14ac:dyDescent="0.25">
      <c r="B14" s="7" t="s">
        <v>16</v>
      </c>
      <c r="C14" s="8" t="s">
        <v>68</v>
      </c>
      <c r="D14" s="9">
        <v>0</v>
      </c>
    </row>
    <row r="15" spans="2:6" x14ac:dyDescent="0.25">
      <c r="B15" s="4">
        <v>2</v>
      </c>
      <c r="C15" s="10" t="s">
        <v>69</v>
      </c>
      <c r="D15" s="11">
        <v>0</v>
      </c>
    </row>
    <row r="16" spans="2:6" x14ac:dyDescent="0.25">
      <c r="B16" s="4">
        <v>3</v>
      </c>
      <c r="C16" s="10" t="s">
        <v>70</v>
      </c>
      <c r="D16" s="11">
        <v>1.4574383328389799</v>
      </c>
    </row>
    <row r="17" spans="2:4" x14ac:dyDescent="0.25">
      <c r="B17" s="12">
        <v>4</v>
      </c>
      <c r="C17" s="13" t="s">
        <v>71</v>
      </c>
      <c r="D17" s="11">
        <v>0</v>
      </c>
    </row>
    <row r="18" spans="2:4" x14ac:dyDescent="0.25">
      <c r="B18" s="35">
        <v>9</v>
      </c>
      <c r="C18" s="36" t="s">
        <v>17</v>
      </c>
      <c r="D18" s="37">
        <v>1.4581139578389799</v>
      </c>
    </row>
    <row r="19" spans="2:4" ht="13.75" x14ac:dyDescent="0.25">
      <c r="B19" s="14"/>
      <c r="C19" s="14"/>
      <c r="D19" s="14"/>
    </row>
    <row r="20" spans="2:4" x14ac:dyDescent="0.25">
      <c r="B20" s="22" t="s">
        <v>63</v>
      </c>
      <c r="C20" s="144" t="s">
        <v>64</v>
      </c>
      <c r="D20" s="144"/>
    </row>
    <row r="21" spans="2:4" x14ac:dyDescent="0.25">
      <c r="B21" s="23"/>
      <c r="C21" s="144"/>
      <c r="D21" s="144"/>
    </row>
    <row r="22" spans="2:4" x14ac:dyDescent="0.25">
      <c r="B22" s="22"/>
      <c r="C22" s="144"/>
      <c r="D22" s="144"/>
    </row>
    <row r="23" spans="2:4" x14ac:dyDescent="0.25">
      <c r="B23" s="22"/>
      <c r="C23" s="144"/>
      <c r="D23" s="144"/>
    </row>
    <row r="24" spans="2:4" x14ac:dyDescent="0.25"/>
    <row r="25" spans="2:4" x14ac:dyDescent="0.25"/>
    <row r="26" spans="2:4" x14ac:dyDescent="0.25"/>
  </sheetData>
  <mergeCells count="4">
    <mergeCell ref="C2:D2"/>
    <mergeCell ref="C3:D4"/>
    <mergeCell ref="C20:D23"/>
    <mergeCell ref="C5:D5"/>
  </mergeCells>
  <hyperlinks>
    <hyperlink ref="F1" location="Índice!A1" display="ÍNDICE" xr:uid="{C76F453E-F92F-48B0-9759-5173BFC16BCD}"/>
  </hyperlink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Índice</vt:lpstr>
      <vt:lpstr>KM1</vt:lpstr>
      <vt:lpstr>OV1</vt:lpstr>
      <vt:lpstr>CCA</vt:lpstr>
      <vt:lpstr>CC1</vt:lpstr>
      <vt:lpstr>CC2</vt:lpstr>
      <vt:lpstr>CR1</vt:lpstr>
      <vt:lpstr>CR2</vt:lpstr>
      <vt:lpstr>MR1</vt:lpstr>
      <vt:lpstr>'CC1'!Area_de_impressao</vt:lpstr>
      <vt:lpstr>'CC2'!Area_de_impressao</vt:lpstr>
      <vt:lpstr>CCA!Area_de_impressao</vt:lpstr>
      <vt:lpstr>'CR1'!Area_de_impressao</vt:lpstr>
      <vt:lpstr>'CR2'!Area_de_impressao</vt:lpstr>
      <vt:lpstr>Índice!Area_de_impressao</vt:lpstr>
      <vt:lpstr>'KM1'!Area_de_impressao</vt:lpstr>
      <vt:lpstr>'MR1'!Area_de_impressao</vt:lpstr>
      <vt:lpstr>'OV1'!Area_de_impressao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Bandeira Santos</dc:creator>
  <cp:lastModifiedBy>Robson Bandeira Santos</cp:lastModifiedBy>
  <dcterms:created xsi:type="dcterms:W3CDTF">2020-06-24T17:57:00Z</dcterms:created>
  <dcterms:modified xsi:type="dcterms:W3CDTF">2021-08-30T20:49:33Z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8dbd95-bb39-4ca6-848b-223249ce916e_Enabled">
    <vt:lpwstr>true</vt:lpwstr>
  </property>
  <property fmtid="{D5CDD505-2E9C-101B-9397-08002B2CF9AE}" pid="3" name="MSIP_Label_a58dbd95-bb39-4ca6-848b-223249ce916e_SetDate">
    <vt:lpwstr>2021-08-30T13:22:45Z</vt:lpwstr>
  </property>
  <property fmtid="{D5CDD505-2E9C-101B-9397-08002B2CF9AE}" pid="4" name="MSIP_Label_a58dbd95-bb39-4ca6-848b-223249ce916e_Method">
    <vt:lpwstr>Privileged</vt:lpwstr>
  </property>
  <property fmtid="{D5CDD505-2E9C-101B-9397-08002B2CF9AE}" pid="5" name="MSIP_Label_a58dbd95-bb39-4ca6-848b-223249ce916e_Name">
    <vt:lpwstr>a58dbd95-bb39-4ca6-848b-223249ce916e</vt:lpwstr>
  </property>
  <property fmtid="{D5CDD505-2E9C-101B-9397-08002B2CF9AE}" pid="6" name="MSIP_Label_a58dbd95-bb39-4ca6-848b-223249ce916e_SiteId">
    <vt:lpwstr>de89e620-b2ae-4c38-891c-d370c876b2e6</vt:lpwstr>
  </property>
  <property fmtid="{D5CDD505-2E9C-101B-9397-08002B2CF9AE}" pid="7" name="MSIP_Label_a58dbd95-bb39-4ca6-848b-223249ce916e_ActionId">
    <vt:lpwstr>cea614fc-c850-4f09-b018-95c3061e3861</vt:lpwstr>
  </property>
  <property fmtid="{D5CDD505-2E9C-101B-9397-08002B2CF9AE}" pid="8" name="MSIP_Label_a58dbd95-bb39-4ca6-848b-223249ce916e_ContentBits">
    <vt:lpwstr>0</vt:lpwstr>
  </property>
</Properties>
</file>